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МР\Desktop\Мої документи 08.05.24\VIII скликання! 12.12\70 сесія\"/>
    </mc:Choice>
  </mc:AlternateContent>
  <xr:revisionPtr revIDLastSave="0" documentId="13_ncr:1_{4C4E2DA0-D477-4435-8B23-5142ED35BB6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Аркуш1" sheetId="1" r:id="rId1"/>
    <sheet name="Аркуш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2" l="1"/>
  <c r="L18" i="2"/>
  <c r="M18" i="2"/>
  <c r="D51" i="2" l="1"/>
  <c r="F51" i="2"/>
  <c r="G51" i="2"/>
  <c r="I51" i="2"/>
  <c r="J51" i="2"/>
  <c r="L51" i="2"/>
  <c r="M51" i="2"/>
  <c r="N51" i="2"/>
  <c r="C51" i="2"/>
  <c r="N43" i="2"/>
  <c r="N44" i="2"/>
  <c r="N45" i="2"/>
  <c r="N46" i="2"/>
  <c r="N47" i="2"/>
  <c r="N48" i="2"/>
  <c r="N49" i="2"/>
  <c r="N50" i="2"/>
  <c r="N42" i="2"/>
  <c r="K43" i="2"/>
  <c r="K44" i="2"/>
  <c r="K45" i="2"/>
  <c r="K46" i="2"/>
  <c r="K47" i="2"/>
  <c r="K48" i="2"/>
  <c r="K49" i="2"/>
  <c r="K50" i="2"/>
  <c r="K42" i="2"/>
  <c r="K51" i="2" s="1"/>
  <c r="H43" i="2"/>
  <c r="H44" i="2"/>
  <c r="H45" i="2"/>
  <c r="H46" i="2"/>
  <c r="H47" i="2"/>
  <c r="H48" i="2"/>
  <c r="H49" i="2"/>
  <c r="H50" i="2"/>
  <c r="H42" i="2"/>
  <c r="H51" i="2" s="1"/>
  <c r="E43" i="2"/>
  <c r="E44" i="2"/>
  <c r="E45" i="2"/>
  <c r="E46" i="2"/>
  <c r="E47" i="2"/>
  <c r="E48" i="2"/>
  <c r="E49" i="2"/>
  <c r="E50" i="2"/>
  <c r="E42" i="2"/>
  <c r="E51" i="2" s="1"/>
  <c r="N6" i="2"/>
  <c r="N7" i="2"/>
  <c r="N8" i="2"/>
  <c r="N9" i="2"/>
  <c r="N10" i="2"/>
  <c r="N11" i="2"/>
  <c r="N12" i="2"/>
  <c r="N13" i="2"/>
  <c r="N14" i="2"/>
  <c r="N15" i="2"/>
  <c r="N16" i="2"/>
  <c r="N17" i="2"/>
  <c r="N5" i="2"/>
  <c r="K16" i="2"/>
  <c r="K17" i="2"/>
  <c r="I18" i="2"/>
  <c r="K6" i="2"/>
  <c r="K7" i="2"/>
  <c r="K8" i="2"/>
  <c r="K9" i="2"/>
  <c r="K10" i="2"/>
  <c r="K11" i="2"/>
  <c r="K12" i="2"/>
  <c r="K13" i="2"/>
  <c r="K14" i="2"/>
  <c r="K15" i="2"/>
  <c r="K5" i="2"/>
  <c r="F18" i="2"/>
  <c r="H15" i="2"/>
  <c r="H14" i="2"/>
  <c r="G18" i="2"/>
  <c r="I48" i="1"/>
  <c r="K47" i="1"/>
  <c r="K46" i="1"/>
  <c r="C38" i="1"/>
  <c r="E38" i="1" s="1"/>
  <c r="D38" i="1"/>
  <c r="F38" i="1"/>
  <c r="H38" i="1" s="1"/>
  <c r="G38" i="1"/>
  <c r="I38" i="1"/>
  <c r="J38" i="1"/>
  <c r="K38" i="1" s="1"/>
  <c r="L38" i="1"/>
  <c r="M38" i="1"/>
  <c r="N38" i="1"/>
  <c r="C30" i="1"/>
  <c r="D30" i="1"/>
  <c r="F30" i="1"/>
  <c r="G30" i="1"/>
  <c r="I30" i="1"/>
  <c r="K30" i="1" s="1"/>
  <c r="J30" i="1"/>
  <c r="L30" i="1"/>
  <c r="M30" i="1"/>
  <c r="E14" i="2"/>
  <c r="E15" i="2"/>
  <c r="D18" i="2"/>
  <c r="C18" i="2"/>
  <c r="E18" i="2" s="1"/>
  <c r="E30" i="1" l="1"/>
  <c r="N30" i="1"/>
  <c r="K18" i="2"/>
  <c r="H30" i="1"/>
  <c r="N18" i="2"/>
  <c r="M40" i="2"/>
  <c r="L40" i="2"/>
  <c r="N40" i="2" s="1"/>
  <c r="J40" i="2"/>
  <c r="I40" i="2"/>
  <c r="K40" i="2" s="1"/>
  <c r="G40" i="2"/>
  <c r="G52" i="2" s="1"/>
  <c r="F40" i="2"/>
  <c r="D40" i="2"/>
  <c r="C40" i="2"/>
  <c r="E40" i="2" s="1"/>
  <c r="N39" i="2"/>
  <c r="K39" i="2"/>
  <c r="H39" i="2"/>
  <c r="E39" i="2"/>
  <c r="N38" i="2"/>
  <c r="K38" i="2"/>
  <c r="H38" i="2"/>
  <c r="E38" i="2"/>
  <c r="N37" i="2"/>
  <c r="K37" i="2"/>
  <c r="H37" i="2"/>
  <c r="E37" i="2"/>
  <c r="N36" i="2"/>
  <c r="H36" i="2"/>
  <c r="E36" i="2"/>
  <c r="N35" i="2"/>
  <c r="H35" i="2"/>
  <c r="E35" i="2"/>
  <c r="M33" i="2"/>
  <c r="L33" i="2"/>
  <c r="N33" i="2" s="1"/>
  <c r="J33" i="2"/>
  <c r="I33" i="2"/>
  <c r="G33" i="2"/>
  <c r="F33" i="2"/>
  <c r="H33" i="2" s="1"/>
  <c r="D33" i="2"/>
  <c r="C33" i="2"/>
  <c r="N28" i="2"/>
  <c r="K28" i="2"/>
  <c r="H28" i="2"/>
  <c r="E28" i="2"/>
  <c r="N27" i="2"/>
  <c r="K27" i="2"/>
  <c r="H27" i="2"/>
  <c r="E27" i="2"/>
  <c r="N26" i="2"/>
  <c r="K26" i="2"/>
  <c r="H26" i="2"/>
  <c r="E26" i="2"/>
  <c r="N25" i="2"/>
  <c r="K25" i="2"/>
  <c r="H25" i="2"/>
  <c r="E25" i="2"/>
  <c r="N24" i="2"/>
  <c r="K24" i="2"/>
  <c r="H24" i="2"/>
  <c r="E24" i="2"/>
  <c r="N23" i="2"/>
  <c r="K23" i="2"/>
  <c r="H23" i="2"/>
  <c r="E23" i="2"/>
  <c r="N22" i="2"/>
  <c r="K22" i="2"/>
  <c r="H22" i="2"/>
  <c r="E22" i="2"/>
  <c r="N21" i="2"/>
  <c r="K21" i="2"/>
  <c r="H21" i="2"/>
  <c r="E21" i="2"/>
  <c r="N20" i="2"/>
  <c r="K20" i="2"/>
  <c r="H20" i="2"/>
  <c r="E20" i="2"/>
  <c r="H13" i="2"/>
  <c r="E13" i="2"/>
  <c r="H12" i="2"/>
  <c r="E12" i="2"/>
  <c r="H11" i="2"/>
  <c r="E11" i="2"/>
  <c r="H10" i="2"/>
  <c r="E10" i="2"/>
  <c r="H9" i="2"/>
  <c r="E9" i="2"/>
  <c r="H8" i="2"/>
  <c r="E8" i="2"/>
  <c r="H7" i="2"/>
  <c r="E7" i="2"/>
  <c r="H6" i="2"/>
  <c r="E6" i="2"/>
  <c r="H5" i="2"/>
  <c r="E5" i="2"/>
  <c r="M52" i="2" l="1"/>
  <c r="J52" i="2"/>
  <c r="K33" i="2"/>
  <c r="I52" i="2"/>
  <c r="F52" i="2"/>
  <c r="H40" i="2"/>
  <c r="D52" i="2"/>
  <c r="E33" i="2"/>
  <c r="H18" i="2"/>
  <c r="L52" i="2"/>
  <c r="C52" i="2"/>
  <c r="D48" i="1"/>
  <c r="F48" i="1"/>
  <c r="G48" i="1"/>
  <c r="J48" i="1"/>
  <c r="K48" i="1" s="1"/>
  <c r="L48" i="1"/>
  <c r="M48" i="1"/>
  <c r="C48" i="1"/>
  <c r="N43" i="1"/>
  <c r="K43" i="1"/>
  <c r="H43" i="1"/>
  <c r="E43" i="1"/>
  <c r="N42" i="1"/>
  <c r="K42" i="1"/>
  <c r="H42" i="1"/>
  <c r="E42" i="1"/>
  <c r="N41" i="1"/>
  <c r="K41" i="1"/>
  <c r="H41" i="1"/>
  <c r="E41" i="1"/>
  <c r="N40" i="1"/>
  <c r="K40" i="1"/>
  <c r="H40" i="1"/>
  <c r="E40" i="1"/>
  <c r="N52" i="2" l="1"/>
  <c r="K52" i="2"/>
  <c r="H52" i="2"/>
  <c r="E52" i="2"/>
  <c r="N44" i="1"/>
  <c r="N45" i="1"/>
  <c r="K44" i="1"/>
  <c r="K45" i="1"/>
  <c r="H44" i="1"/>
  <c r="H45" i="1"/>
  <c r="E44" i="1"/>
  <c r="E45" i="1"/>
  <c r="N33" i="1"/>
  <c r="N34" i="1"/>
  <c r="N35" i="1"/>
  <c r="N36" i="1"/>
  <c r="N32" i="1"/>
  <c r="K33" i="1"/>
  <c r="K34" i="1"/>
  <c r="K35" i="1"/>
  <c r="K36" i="1"/>
  <c r="K32" i="1"/>
  <c r="H33" i="1"/>
  <c r="H34" i="1"/>
  <c r="H35" i="1"/>
  <c r="H36" i="1"/>
  <c r="H32" i="1"/>
  <c r="E33" i="1"/>
  <c r="E34" i="1"/>
  <c r="E35" i="1"/>
  <c r="E36" i="1"/>
  <c r="E32" i="1"/>
  <c r="N21" i="1"/>
  <c r="N22" i="1"/>
  <c r="N23" i="1"/>
  <c r="N24" i="1"/>
  <c r="N25" i="1"/>
  <c r="N26" i="1"/>
  <c r="N27" i="1"/>
  <c r="N28" i="1"/>
  <c r="N20" i="1"/>
  <c r="K21" i="1"/>
  <c r="K22" i="1"/>
  <c r="K23" i="1"/>
  <c r="K24" i="1"/>
  <c r="K25" i="1"/>
  <c r="K26" i="1"/>
  <c r="K27" i="1"/>
  <c r="K28" i="1"/>
  <c r="K20" i="1"/>
  <c r="H21" i="1"/>
  <c r="H22" i="1"/>
  <c r="H23" i="1"/>
  <c r="H24" i="1"/>
  <c r="H25" i="1"/>
  <c r="H26" i="1"/>
  <c r="H27" i="1"/>
  <c r="H28" i="1"/>
  <c r="H20" i="1"/>
  <c r="E21" i="1"/>
  <c r="E22" i="1"/>
  <c r="E23" i="1"/>
  <c r="E24" i="1"/>
  <c r="E25" i="1"/>
  <c r="E26" i="1"/>
  <c r="E27" i="1"/>
  <c r="E28" i="1"/>
  <c r="E20" i="1"/>
  <c r="L18" i="1"/>
  <c r="L49" i="1" s="1"/>
  <c r="I18" i="1"/>
  <c r="I49" i="1" s="1"/>
  <c r="F18" i="1"/>
  <c r="F49" i="1" s="1"/>
  <c r="H8" i="1"/>
  <c r="H9" i="1"/>
  <c r="H10" i="1"/>
  <c r="H11" i="1"/>
  <c r="H12" i="1"/>
  <c r="H13" i="1"/>
  <c r="H14" i="1"/>
  <c r="H15" i="1"/>
  <c r="H7" i="1"/>
  <c r="C18" i="1"/>
  <c r="C49" i="1" s="1"/>
  <c r="E8" i="1"/>
  <c r="E9" i="1"/>
  <c r="E10" i="1"/>
  <c r="E11" i="1"/>
  <c r="E12" i="1"/>
  <c r="E13" i="1"/>
  <c r="E14" i="1"/>
  <c r="E15" i="1"/>
  <c r="E7" i="1"/>
  <c r="M18" i="1"/>
  <c r="M49" i="1" s="1"/>
  <c r="J18" i="1"/>
  <c r="J49" i="1" s="1"/>
  <c r="G18" i="1"/>
  <c r="G49" i="1" s="1"/>
  <c r="D18" i="1"/>
  <c r="D49" i="1" s="1"/>
  <c r="E48" i="1" l="1"/>
  <c r="H48" i="1"/>
  <c r="N48" i="1"/>
  <c r="E18" i="1"/>
  <c r="N18" i="1"/>
  <c r="H18" i="1"/>
  <c r="K18" i="1"/>
  <c r="K49" i="1" s="1"/>
  <c r="N49" i="1" l="1"/>
  <c r="H49" i="1"/>
  <c r="E49" i="1"/>
</calcChain>
</file>

<file path=xl/sharedStrings.xml><?xml version="1.0" encoding="utf-8"?>
<sst xmlns="http://schemas.openxmlformats.org/spreadsheetml/2006/main" count="133" uniqueCount="64">
  <si>
    <t>№п/п</t>
  </si>
  <si>
    <t>Заходи</t>
  </si>
  <si>
    <t>Загальний фонд</t>
  </si>
  <si>
    <t>Спеціальний фонд</t>
  </si>
  <si>
    <t>Всього,грн</t>
  </si>
  <si>
    <t>2022 рік(план)</t>
  </si>
  <si>
    <t>2022рік(виконання)</t>
  </si>
  <si>
    <t>2023рік(план)</t>
  </si>
  <si>
    <t>2023р(виконання)</t>
  </si>
  <si>
    <t>КП "Благоустрій-Р"</t>
  </si>
  <si>
    <t>Основна діяльність  підприємства</t>
  </si>
  <si>
    <t>Оплата електроенергії</t>
  </si>
  <si>
    <t>Оплата нафтопродуктів, послуг і матеріалів</t>
  </si>
  <si>
    <t>Ремонт доріг та утримання</t>
  </si>
  <si>
    <t>Суспільно-корисні роботи</t>
  </si>
  <si>
    <t>Співфінансування проєкту «Встановлення вуличного освітлення із використанням відновлювальних джерел енергії у віддалених селах Рогатинської міської територіальної громади»</t>
  </si>
  <si>
    <t>Заходи благоустрою населених пунктів по старостинських округах</t>
  </si>
  <si>
    <t>Капітальний ремонт алеї на міському кладовищі по вул.Стуса в м.Рогатин</t>
  </si>
  <si>
    <t>Придбання модуля зберігання палива об’ємом 20 куб.м.</t>
  </si>
  <si>
    <t>Всього по підприємству</t>
  </si>
  <si>
    <t>ДП "Рогатин-Водоканал"</t>
  </si>
  <si>
    <t>Різниця в тарифах</t>
  </si>
  <si>
    <t>Ремонт мереж</t>
  </si>
  <si>
    <t>Доплата водіям</t>
  </si>
  <si>
    <t>Придбання твердопаливного котла</t>
  </si>
  <si>
    <t>Коригування проєкту «Нове будівництво каналізаційної мережі по вул.Шеремети, вул.Левицького, вул.Поповича на землях комунальної власності в м.Рогатин Рогатинського району»</t>
  </si>
  <si>
    <t>Поповнення статутного капіталу, що спрямовується на приріст обігових коштів для забезпечення безперебійної роботи в умовах воєнного стану</t>
  </si>
  <si>
    <t>Встановлення твердопаливного котла «Ретра-3М» в адміністративній будівлі по вул.Галицькій, 102/б в м.Рогатин</t>
  </si>
  <si>
    <t>Придбання насоса</t>
  </si>
  <si>
    <t>Встановлення дизельного генератора на водозаборі с.Добринів</t>
  </si>
  <si>
    <t>КП "Рогатинське будинкоуправління"</t>
  </si>
  <si>
    <t>Різниця в тарифах  по РПВ</t>
  </si>
  <si>
    <t>Різниця в тарифах  по ТПВ</t>
  </si>
  <si>
    <t>Боротьба  з стихійними  сміттєзвалищами (придбання палива)</t>
  </si>
  <si>
    <t xml:space="preserve"> Доплата  водіям</t>
  </si>
  <si>
    <t>Благоустрій території полігону</t>
  </si>
  <si>
    <t>Виконавчий комітет Рогатинської міської ради</t>
  </si>
  <si>
    <t>Нове будівництво каналізаційної мережі по вул.Юрія Рогатинця</t>
  </si>
  <si>
    <t xml:space="preserve"> Нове будівництво молодіжного скверу в м.Рогатині по вул.Галицькій</t>
  </si>
  <si>
    <t>Експлуатаційне утримання вулиць і доріг комунальної власності у населених пунктах громади</t>
  </si>
  <si>
    <t>Підтримка ОСББ</t>
  </si>
  <si>
    <t>Співфінансування проєкту «Покращення культури поведінки з твердими побутовими відходами на території Рогатинської міської територіальної громади»</t>
  </si>
  <si>
    <t>Виготовлення робочого проєкту «Поточний ремонт вул.Грицая в м.Рогатин комунальної власності міської територіальної громади »</t>
  </si>
  <si>
    <t>Разом</t>
  </si>
  <si>
    <t>2024 рік(план)</t>
  </si>
  <si>
    <t>2024рік(виконання)</t>
  </si>
  <si>
    <t>2025рік(план)</t>
  </si>
  <si>
    <t>2025р(виконання)</t>
  </si>
  <si>
    <t>Придбання обладнання і предметів довгострокового користування</t>
  </si>
  <si>
    <t>Придбання системи резервного живлення потужністю 7,5 кВт</t>
  </si>
  <si>
    <t>Співфінансування ремонту автомобільної дороги загального користування місцевого значення О090301 Більшівці-Княгиничі у Рогатинській ТГ Івано-Франківської обл для завершення ремонту</t>
  </si>
  <si>
    <t>Виготовлення проектно-кошторисних документацій по ремонту доріг</t>
  </si>
  <si>
    <t>Виготовлення проектно-кошторисної документації по дорогах</t>
  </si>
  <si>
    <t>Капітальний ремонт алеї загиблих захисників України на міському кладовищі по вул.Стуса в м.Рогатин</t>
  </si>
  <si>
    <t>Поточний ремонт полігону</t>
  </si>
  <si>
    <t>Придбання електричних лічильників з програмуванням та устаткуванням</t>
  </si>
  <si>
    <t>Виготовлення проектно-кошторисної документації на реконструкцію системи електромереж головної каналізаційної насосної станціїшляхом встановлення гібридної сонячної електростанції за адресою вул.Драгоманова41,місто Рогатин,Івано-Франківського району,Івано-Ранківської області</t>
  </si>
  <si>
    <t>Виконання інженерно-геодизичних та інженерно-геологічних вишукувань на головній каналізаційній насосній станції за адресою:вулиця Драгоманова 41,місто Рогатин,Івано-Франківського району,Івано-Франківської області</t>
  </si>
  <si>
    <t>Проведення благоустрою громадських територій сіл Черче,Помонята,Кліщівна,Жовчів (встановлення меморіальних знаків загиблим захисникам України)</t>
  </si>
  <si>
    <t>Створення і накопичення резерву паливно-мастильних матеріалів,призначених для запобігання і ліквідації надзвичайних ситуацій</t>
  </si>
  <si>
    <t>Перший заступник міського голови                                                                                                                          Микола Шинкар</t>
  </si>
  <si>
    <r>
      <t xml:space="preserve">             </t>
    </r>
    <r>
      <rPr>
        <sz val="14"/>
        <color theme="1"/>
        <rFont val="Times New Roman"/>
        <family val="1"/>
        <charset val="204"/>
      </rPr>
      <t xml:space="preserve">           Перший заступник міського голови                                                                                                                            Микола Шинкар</t>
    </r>
  </si>
  <si>
    <t xml:space="preserve"> Довідка</t>
  </si>
  <si>
    <t>про виконання Програми розвитку та фінансової підтримки житлово-комунального господарства Рогатинської міської територіальної громади за 2022-2025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</si>
</sst>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4" fontId="1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/>
    <xf numFmtId="0" fontId="2" fillId="0" borderId="1" xfId="0" applyFont="1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wrapText="1"/>
    </xf>
    <xf numFmtId="0" fontId="5" fillId="0" borderId="1" xfId="0" applyFont="1" applyBorder="1"/>
    <xf numFmtId="2" fontId="2" fillId="0" borderId="1" xfId="0" applyNumberFormat="1" applyFont="1" applyBorder="1"/>
    <xf numFmtId="0" fontId="0" fillId="0" borderId="1" xfId="0" applyBorder="1" applyAlignment="1"/>
    <xf numFmtId="2" fontId="6" fillId="0" borderId="1" xfId="0" applyNumberFormat="1" applyFont="1" applyBorder="1"/>
    <xf numFmtId="0" fontId="6" fillId="0" borderId="1" xfId="0" applyFont="1" applyBorder="1"/>
    <xf numFmtId="0" fontId="0" fillId="0" borderId="1" xfId="0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4" xfId="0" applyFont="1" applyBorder="1"/>
    <xf numFmtId="0" fontId="0" fillId="0" borderId="5" xfId="0" applyBorder="1"/>
    <xf numFmtId="0" fontId="0" fillId="0" borderId="0" xfId="0" applyBorder="1"/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7" fillId="0" borderId="0" xfId="0" applyFont="1" applyAlignment="1"/>
    <xf numFmtId="0" fontId="0" fillId="0" borderId="0" xfId="0" applyAlignment="1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6" xfId="0" applyFill="1" applyBorder="1" applyAlignment="1">
      <alignment horizontal="left" wrapText="1"/>
    </xf>
    <xf numFmtId="0" fontId="0" fillId="0" borderId="0" xfId="0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4"/>
  <sheetViews>
    <sheetView workbookViewId="0">
      <selection activeCell="D9" sqref="D9"/>
    </sheetView>
  </sheetViews>
  <sheetFormatPr defaultRowHeight="12.75" x14ac:dyDescent="0.2"/>
  <cols>
    <col min="1" max="1" width="4.85546875" style="1" customWidth="1"/>
    <col min="2" max="2" width="22.28515625" customWidth="1"/>
    <col min="3" max="3" width="13.85546875" bestFit="1" customWidth="1"/>
    <col min="4" max="4" width="11.140625" customWidth="1"/>
    <col min="5" max="5" width="13.85546875" bestFit="1" customWidth="1"/>
    <col min="6" max="6" width="14.140625" bestFit="1" customWidth="1"/>
    <col min="7" max="7" width="11.140625" customWidth="1"/>
    <col min="8" max="8" width="12.5703125" customWidth="1"/>
    <col min="9" max="9" width="13.85546875" bestFit="1" customWidth="1"/>
    <col min="10" max="10" width="12.140625" customWidth="1"/>
    <col min="11" max="11" width="14.42578125" customWidth="1"/>
    <col min="12" max="12" width="13.28515625" customWidth="1"/>
    <col min="13" max="13" width="13.42578125" customWidth="1"/>
    <col min="14" max="14" width="13.28515625" customWidth="1"/>
  </cols>
  <sheetData>
    <row r="1" spans="1:14" ht="26.25" customHeight="1" x14ac:dyDescent="0.25">
      <c r="A1" s="21" t="s">
        <v>62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" customHeight="1" x14ac:dyDescent="0.25">
      <c r="A2" s="23" t="s">
        <v>63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x14ac:dyDescent="0.2">
      <c r="A3" s="27" t="s">
        <v>0</v>
      </c>
      <c r="B3" s="28" t="s">
        <v>1</v>
      </c>
      <c r="C3" s="27" t="s">
        <v>5</v>
      </c>
      <c r="D3" s="27"/>
      <c r="E3" s="27"/>
      <c r="F3" s="27" t="s">
        <v>6</v>
      </c>
      <c r="G3" s="27"/>
      <c r="H3" s="27"/>
      <c r="I3" s="27" t="s">
        <v>7</v>
      </c>
      <c r="J3" s="27"/>
      <c r="K3" s="27"/>
      <c r="L3" s="27" t="s">
        <v>8</v>
      </c>
      <c r="M3" s="27"/>
      <c r="N3" s="27"/>
    </row>
    <row r="4" spans="1:14" x14ac:dyDescent="0.2">
      <c r="A4" s="27"/>
      <c r="B4" s="28"/>
      <c r="C4" s="29" t="s">
        <v>2</v>
      </c>
      <c r="D4" s="29" t="s">
        <v>3</v>
      </c>
      <c r="E4" s="27" t="s">
        <v>4</v>
      </c>
      <c r="F4" s="29" t="s">
        <v>2</v>
      </c>
      <c r="G4" s="29" t="s">
        <v>3</v>
      </c>
      <c r="H4" s="29" t="s">
        <v>4</v>
      </c>
      <c r="I4" s="29" t="s">
        <v>2</v>
      </c>
      <c r="J4" s="29" t="s">
        <v>3</v>
      </c>
      <c r="K4" s="27" t="s">
        <v>4</v>
      </c>
      <c r="L4" s="29" t="s">
        <v>2</v>
      </c>
      <c r="M4" s="29" t="s">
        <v>3</v>
      </c>
      <c r="N4" s="27" t="s">
        <v>4</v>
      </c>
    </row>
    <row r="5" spans="1:14" ht="21" customHeight="1" x14ac:dyDescent="0.2">
      <c r="A5" s="27"/>
      <c r="B5" s="28"/>
      <c r="C5" s="29"/>
      <c r="D5" s="29"/>
      <c r="E5" s="27"/>
      <c r="F5" s="29"/>
      <c r="G5" s="29"/>
      <c r="H5" s="29"/>
      <c r="I5" s="29"/>
      <c r="J5" s="29"/>
      <c r="K5" s="27"/>
      <c r="L5" s="29"/>
      <c r="M5" s="29"/>
      <c r="N5" s="27"/>
    </row>
    <row r="6" spans="1:14" x14ac:dyDescent="0.2">
      <c r="A6" s="30" t="s">
        <v>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ht="35.25" customHeight="1" x14ac:dyDescent="0.2">
      <c r="A7" s="12">
        <v>1</v>
      </c>
      <c r="B7" s="16" t="s">
        <v>10</v>
      </c>
      <c r="C7" s="2">
        <v>9936000</v>
      </c>
      <c r="D7" s="2"/>
      <c r="E7" s="2">
        <f>C7+D7</f>
        <v>9936000</v>
      </c>
      <c r="F7" s="2">
        <v>9776031.0500000007</v>
      </c>
      <c r="G7" s="2"/>
      <c r="H7" s="2">
        <f>F7+G7</f>
        <v>9776031.0500000007</v>
      </c>
      <c r="I7" s="2">
        <v>10170200</v>
      </c>
      <c r="J7" s="2">
        <v>55000</v>
      </c>
      <c r="K7" s="2">
        <v>10225200</v>
      </c>
      <c r="L7" s="3">
        <v>10058405.32</v>
      </c>
      <c r="M7" s="3">
        <v>55000</v>
      </c>
      <c r="N7" s="3">
        <v>10113405.32</v>
      </c>
    </row>
    <row r="8" spans="1:14" ht="18.75" customHeight="1" x14ac:dyDescent="0.2">
      <c r="A8" s="12">
        <v>2</v>
      </c>
      <c r="B8" s="16" t="s">
        <v>11</v>
      </c>
      <c r="C8" s="2">
        <v>1124000</v>
      </c>
      <c r="D8" s="2"/>
      <c r="E8" s="2">
        <f t="shared" ref="E8:E15" si="0">C8+D8</f>
        <v>1124000</v>
      </c>
      <c r="F8" s="2">
        <v>447208.5</v>
      </c>
      <c r="G8" s="2"/>
      <c r="H8" s="2">
        <f t="shared" ref="H8:H15" si="1">F8+G8</f>
        <v>447208.5</v>
      </c>
      <c r="I8" s="2">
        <v>1440000</v>
      </c>
      <c r="J8" s="2"/>
      <c r="K8" s="2">
        <v>1440000</v>
      </c>
      <c r="L8" s="3">
        <v>348696.52</v>
      </c>
      <c r="M8" s="3"/>
      <c r="N8" s="3">
        <v>348696.52</v>
      </c>
    </row>
    <row r="9" spans="1:14" ht="42.75" customHeight="1" x14ac:dyDescent="0.2">
      <c r="A9" s="12">
        <v>3</v>
      </c>
      <c r="B9" s="16" t="s">
        <v>12</v>
      </c>
      <c r="C9" s="2">
        <v>1435000</v>
      </c>
      <c r="D9" s="2"/>
      <c r="E9" s="2">
        <f t="shared" si="0"/>
        <v>1435000</v>
      </c>
      <c r="F9" s="2">
        <v>1354524.98</v>
      </c>
      <c r="G9" s="2"/>
      <c r="H9" s="2">
        <f t="shared" si="1"/>
        <v>1354524.98</v>
      </c>
      <c r="I9" s="2">
        <v>2639800</v>
      </c>
      <c r="J9" s="2"/>
      <c r="K9" s="2">
        <v>2639800</v>
      </c>
      <c r="L9" s="3">
        <v>2446836.6800000002</v>
      </c>
      <c r="M9" s="3"/>
      <c r="N9" s="3">
        <v>2446836.7999999998</v>
      </c>
    </row>
    <row r="10" spans="1:14" ht="27.75" customHeight="1" x14ac:dyDescent="0.2">
      <c r="A10" s="12">
        <v>4</v>
      </c>
      <c r="B10" s="16" t="s">
        <v>13</v>
      </c>
      <c r="C10" s="2">
        <v>727600</v>
      </c>
      <c r="D10" s="2"/>
      <c r="E10" s="2">
        <f t="shared" si="0"/>
        <v>727600</v>
      </c>
      <c r="F10" s="2">
        <v>691153.9</v>
      </c>
      <c r="G10" s="2"/>
      <c r="H10" s="2">
        <f t="shared" si="1"/>
        <v>691153.9</v>
      </c>
      <c r="I10" s="2">
        <v>3000000</v>
      </c>
      <c r="J10" s="2"/>
      <c r="K10" s="2">
        <v>3000000</v>
      </c>
      <c r="L10" s="3">
        <v>2818875</v>
      </c>
      <c r="M10" s="3"/>
      <c r="N10" s="3">
        <v>2818875</v>
      </c>
    </row>
    <row r="11" spans="1:14" ht="25.5" customHeight="1" x14ac:dyDescent="0.2">
      <c r="A11" s="1">
        <v>5</v>
      </c>
      <c r="B11" s="16" t="s">
        <v>14</v>
      </c>
      <c r="C11" s="2">
        <v>85000</v>
      </c>
      <c r="D11" s="2"/>
      <c r="E11" s="2">
        <f t="shared" si="0"/>
        <v>85000</v>
      </c>
      <c r="F11" s="2">
        <v>57898.46</v>
      </c>
      <c r="G11" s="2"/>
      <c r="H11" s="2">
        <f t="shared" si="1"/>
        <v>57898.46</v>
      </c>
      <c r="I11" s="2">
        <v>50000</v>
      </c>
      <c r="J11" s="2"/>
      <c r="K11" s="2">
        <v>50000</v>
      </c>
      <c r="L11" s="3">
        <v>5978</v>
      </c>
      <c r="M11" s="3"/>
      <c r="N11" s="3">
        <v>5978</v>
      </c>
    </row>
    <row r="12" spans="1:14" ht="153.75" customHeight="1" x14ac:dyDescent="0.2">
      <c r="A12" s="1">
        <v>6</v>
      </c>
      <c r="B12" s="16" t="s">
        <v>15</v>
      </c>
      <c r="C12" s="4">
        <v>0</v>
      </c>
      <c r="D12" s="4"/>
      <c r="E12" s="2">
        <f t="shared" si="0"/>
        <v>0</v>
      </c>
      <c r="F12" s="4">
        <v>0</v>
      </c>
      <c r="G12" s="4">
        <v>0</v>
      </c>
      <c r="H12" s="2">
        <f t="shared" si="1"/>
        <v>0</v>
      </c>
      <c r="I12" s="4">
        <v>207100</v>
      </c>
      <c r="J12" s="4"/>
      <c r="K12" s="4">
        <v>207100</v>
      </c>
      <c r="L12" s="4">
        <v>205970</v>
      </c>
      <c r="M12" s="4"/>
      <c r="N12" s="4">
        <v>205970</v>
      </c>
    </row>
    <row r="13" spans="1:14" ht="54.75" customHeight="1" x14ac:dyDescent="0.2">
      <c r="A13" s="1">
        <v>7</v>
      </c>
      <c r="B13" s="16" t="s">
        <v>16</v>
      </c>
      <c r="C13" s="4">
        <v>0</v>
      </c>
      <c r="D13" s="4"/>
      <c r="E13" s="2">
        <f t="shared" si="0"/>
        <v>0</v>
      </c>
      <c r="F13" s="4">
        <v>0</v>
      </c>
      <c r="G13" s="4">
        <v>0</v>
      </c>
      <c r="H13" s="2">
        <f t="shared" si="1"/>
        <v>0</v>
      </c>
      <c r="I13" s="4">
        <v>897000</v>
      </c>
      <c r="J13" s="4">
        <v>294700</v>
      </c>
      <c r="K13" s="4">
        <v>1191700</v>
      </c>
      <c r="L13" s="4">
        <v>891000</v>
      </c>
      <c r="M13" s="4">
        <v>236326</v>
      </c>
      <c r="N13" s="4">
        <v>1127326</v>
      </c>
    </row>
    <row r="14" spans="1:14" ht="59.25" customHeight="1" x14ac:dyDescent="0.2">
      <c r="A14" s="1">
        <v>8</v>
      </c>
      <c r="B14" s="16" t="s">
        <v>17</v>
      </c>
      <c r="C14" s="4">
        <v>0</v>
      </c>
      <c r="D14" s="4"/>
      <c r="E14" s="2">
        <f t="shared" si="0"/>
        <v>0</v>
      </c>
      <c r="F14" s="4">
        <v>0</v>
      </c>
      <c r="G14" s="4">
        <v>0</v>
      </c>
      <c r="H14" s="2">
        <f t="shared" si="1"/>
        <v>0</v>
      </c>
      <c r="I14" s="4"/>
      <c r="J14" s="4">
        <v>1499000</v>
      </c>
      <c r="K14" s="4">
        <v>1499000</v>
      </c>
      <c r="L14" s="4"/>
      <c r="M14" s="4">
        <v>1119335</v>
      </c>
      <c r="N14" s="4">
        <v>1119335</v>
      </c>
    </row>
    <row r="15" spans="1:14" ht="51.75" customHeight="1" x14ac:dyDescent="0.2">
      <c r="A15" s="1">
        <v>9</v>
      </c>
      <c r="B15" s="16" t="s">
        <v>18</v>
      </c>
      <c r="C15" s="4">
        <v>0</v>
      </c>
      <c r="D15" s="4"/>
      <c r="E15" s="2">
        <f t="shared" si="0"/>
        <v>0</v>
      </c>
      <c r="F15" s="4">
        <v>0</v>
      </c>
      <c r="G15" s="4">
        <v>0</v>
      </c>
      <c r="H15" s="2">
        <f t="shared" si="1"/>
        <v>0</v>
      </c>
      <c r="I15" s="4"/>
      <c r="J15" s="4">
        <v>430000</v>
      </c>
      <c r="K15" s="4">
        <v>430000</v>
      </c>
      <c r="L15" s="4"/>
      <c r="M15" s="4">
        <v>429000</v>
      </c>
      <c r="N15" s="4">
        <v>429000</v>
      </c>
    </row>
    <row r="16" spans="1:14" ht="83.25" customHeight="1" x14ac:dyDescent="0.2">
      <c r="A16" s="1">
        <v>10</v>
      </c>
      <c r="B16" s="16" t="s">
        <v>53</v>
      </c>
      <c r="C16" s="4"/>
      <c r="D16" s="4"/>
      <c r="E16" s="2"/>
      <c r="F16" s="4"/>
      <c r="G16" s="4"/>
      <c r="H16" s="2"/>
      <c r="I16" s="4"/>
      <c r="J16" s="4"/>
      <c r="K16" s="4"/>
      <c r="L16" s="4"/>
      <c r="M16" s="4"/>
      <c r="N16" s="4"/>
    </row>
    <row r="17" spans="1:14" ht="66" customHeight="1" x14ac:dyDescent="0.2">
      <c r="A17" s="1">
        <v>11</v>
      </c>
      <c r="B17" s="16" t="s">
        <v>48</v>
      </c>
      <c r="C17" s="4"/>
      <c r="D17" s="4"/>
      <c r="E17" s="2"/>
      <c r="F17" s="4"/>
      <c r="G17" s="4"/>
      <c r="H17" s="2"/>
      <c r="I17" s="4"/>
      <c r="J17" s="4"/>
      <c r="K17" s="4"/>
      <c r="L17" s="4"/>
      <c r="M17" s="4"/>
      <c r="N17" s="4"/>
    </row>
    <row r="18" spans="1:14" ht="30" x14ac:dyDescent="0.2">
      <c r="B18" s="17" t="s">
        <v>19</v>
      </c>
      <c r="C18" s="4">
        <f>SUM(C7:C15)</f>
        <v>13307600</v>
      </c>
      <c r="D18" s="4">
        <f>SUM(D7:D15)</f>
        <v>0</v>
      </c>
      <c r="E18" s="4">
        <f>C18+D18</f>
        <v>13307600</v>
      </c>
      <c r="F18" s="4">
        <f>SUM(F7:F15)</f>
        <v>12326816.890000002</v>
      </c>
      <c r="G18" s="4">
        <f>SUM(G7:G15)</f>
        <v>0</v>
      </c>
      <c r="H18" s="4">
        <f>F18+G18</f>
        <v>12326816.890000002</v>
      </c>
      <c r="I18" s="4">
        <f>SUM(I7:I15)</f>
        <v>18404100</v>
      </c>
      <c r="J18" s="4">
        <f>SUM(J7:J15)</f>
        <v>2278700</v>
      </c>
      <c r="K18" s="4">
        <f>I18+J18</f>
        <v>20682800</v>
      </c>
      <c r="L18" s="4">
        <f>SUM(L7:L15)</f>
        <v>16775761.52</v>
      </c>
      <c r="M18" s="4">
        <f>SUM(M7:M15)</f>
        <v>1839661</v>
      </c>
      <c r="N18" s="4">
        <f>L18+M18</f>
        <v>18615422.52</v>
      </c>
    </row>
    <row r="19" spans="1:14" x14ac:dyDescent="0.2">
      <c r="A19" s="30" t="s">
        <v>20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</row>
    <row r="20" spans="1:14" ht="15" x14ac:dyDescent="0.2">
      <c r="A20" s="1">
        <v>1</v>
      </c>
      <c r="B20" s="16" t="s">
        <v>21</v>
      </c>
      <c r="C20" s="6">
        <v>2945000</v>
      </c>
      <c r="D20" s="6"/>
      <c r="E20" s="6">
        <f>C20+D20</f>
        <v>2945000</v>
      </c>
      <c r="F20" s="6">
        <v>2945000</v>
      </c>
      <c r="G20" s="6"/>
      <c r="H20" s="6">
        <f>F20+G20</f>
        <v>2945000</v>
      </c>
      <c r="I20" s="6">
        <v>3200000</v>
      </c>
      <c r="J20" s="6"/>
      <c r="K20" s="6">
        <f>I20+J20</f>
        <v>3200000</v>
      </c>
      <c r="L20" s="6">
        <v>3200000</v>
      </c>
      <c r="M20" s="6"/>
      <c r="N20" s="6">
        <f>L20+M20</f>
        <v>3200000</v>
      </c>
    </row>
    <row r="21" spans="1:14" ht="15" x14ac:dyDescent="0.2">
      <c r="A21" s="1">
        <v>2</v>
      </c>
      <c r="B21" s="16" t="s">
        <v>22</v>
      </c>
      <c r="C21" s="6">
        <v>100000</v>
      </c>
      <c r="D21" s="6"/>
      <c r="E21" s="6">
        <f t="shared" ref="E21:E28" si="2">C21+D21</f>
        <v>100000</v>
      </c>
      <c r="F21" s="6">
        <v>100000</v>
      </c>
      <c r="G21" s="6"/>
      <c r="H21" s="6">
        <f t="shared" ref="H21:H28" si="3">F21+G21</f>
        <v>100000</v>
      </c>
      <c r="I21" s="6">
        <v>237335</v>
      </c>
      <c r="J21" s="6"/>
      <c r="K21" s="6">
        <f t="shared" ref="K21:K28" si="4">I21+J21</f>
        <v>237335</v>
      </c>
      <c r="L21" s="6">
        <v>237335</v>
      </c>
      <c r="M21" s="6"/>
      <c r="N21" s="6">
        <f t="shared" ref="N21:N28" si="5">L21+M21</f>
        <v>237335</v>
      </c>
    </row>
    <row r="22" spans="1:14" ht="21" customHeight="1" x14ac:dyDescent="0.2">
      <c r="A22" s="1">
        <v>3</v>
      </c>
      <c r="B22" s="16" t="s">
        <v>23</v>
      </c>
      <c r="C22" s="6">
        <v>70000</v>
      </c>
      <c r="D22" s="6"/>
      <c r="E22" s="6">
        <f t="shared" si="2"/>
        <v>70000</v>
      </c>
      <c r="F22" s="6">
        <v>53680</v>
      </c>
      <c r="G22" s="6"/>
      <c r="H22" s="6">
        <f t="shared" si="3"/>
        <v>53680</v>
      </c>
      <c r="I22" s="6">
        <v>90000</v>
      </c>
      <c r="J22" s="6"/>
      <c r="K22" s="6">
        <f t="shared" si="4"/>
        <v>90000</v>
      </c>
      <c r="L22" s="6">
        <v>85400</v>
      </c>
      <c r="M22" s="6"/>
      <c r="N22" s="6">
        <f t="shared" si="5"/>
        <v>85400</v>
      </c>
    </row>
    <row r="23" spans="1:14" ht="31.5" customHeight="1" x14ac:dyDescent="0.2">
      <c r="A23" s="1">
        <v>4</v>
      </c>
      <c r="B23" s="16" t="s">
        <v>24</v>
      </c>
      <c r="C23" s="6"/>
      <c r="D23" s="6">
        <v>143100</v>
      </c>
      <c r="E23" s="6">
        <f t="shared" si="2"/>
        <v>143100</v>
      </c>
      <c r="F23" s="6"/>
      <c r="G23" s="6">
        <v>143040</v>
      </c>
      <c r="H23" s="6">
        <f t="shared" si="3"/>
        <v>143040</v>
      </c>
      <c r="I23" s="6"/>
      <c r="J23" s="6"/>
      <c r="K23" s="6">
        <f t="shared" si="4"/>
        <v>0</v>
      </c>
      <c r="L23" s="6"/>
      <c r="M23" s="6"/>
      <c r="N23" s="6">
        <f t="shared" si="5"/>
        <v>0</v>
      </c>
    </row>
    <row r="24" spans="1:14" ht="144.75" customHeight="1" x14ac:dyDescent="0.2">
      <c r="A24" s="1">
        <v>5</v>
      </c>
      <c r="B24" s="16" t="s">
        <v>25</v>
      </c>
      <c r="C24" s="6"/>
      <c r="D24" s="6"/>
      <c r="E24" s="6">
        <f t="shared" si="2"/>
        <v>0</v>
      </c>
      <c r="F24" s="6"/>
      <c r="G24" s="6"/>
      <c r="H24" s="6">
        <f t="shared" si="3"/>
        <v>0</v>
      </c>
      <c r="I24" s="6"/>
      <c r="J24" s="6">
        <v>17835.46</v>
      </c>
      <c r="K24" s="6">
        <f t="shared" si="4"/>
        <v>17835.46</v>
      </c>
      <c r="L24" s="6"/>
      <c r="M24" s="6">
        <v>0</v>
      </c>
      <c r="N24" s="6">
        <f t="shared" si="5"/>
        <v>0</v>
      </c>
    </row>
    <row r="25" spans="1:14" ht="138.75" customHeight="1" x14ac:dyDescent="0.2">
      <c r="A25" s="1">
        <v>6</v>
      </c>
      <c r="B25" s="16" t="s">
        <v>26</v>
      </c>
      <c r="C25" s="6"/>
      <c r="D25" s="6">
        <v>1900000</v>
      </c>
      <c r="E25" s="6">
        <f t="shared" si="2"/>
        <v>1900000</v>
      </c>
      <c r="F25" s="6"/>
      <c r="G25" s="6">
        <v>1900000</v>
      </c>
      <c r="H25" s="6">
        <f t="shared" si="3"/>
        <v>1900000</v>
      </c>
      <c r="I25" s="6"/>
      <c r="J25" s="6">
        <v>2450000</v>
      </c>
      <c r="K25" s="6">
        <f t="shared" si="4"/>
        <v>2450000</v>
      </c>
      <c r="L25" s="6"/>
      <c r="M25" s="6">
        <v>2450000</v>
      </c>
      <c r="N25" s="6">
        <f t="shared" si="5"/>
        <v>2450000</v>
      </c>
    </row>
    <row r="26" spans="1:14" ht="108" customHeight="1" x14ac:dyDescent="0.2">
      <c r="A26" s="1">
        <v>7</v>
      </c>
      <c r="B26" s="16" t="s">
        <v>27</v>
      </c>
      <c r="C26" s="6"/>
      <c r="D26" s="6"/>
      <c r="E26" s="6">
        <f t="shared" si="2"/>
        <v>0</v>
      </c>
      <c r="F26" s="6"/>
      <c r="G26" s="6"/>
      <c r="H26" s="6">
        <f t="shared" si="3"/>
        <v>0</v>
      </c>
      <c r="I26" s="6">
        <v>27413.65</v>
      </c>
      <c r="J26" s="6"/>
      <c r="K26" s="6">
        <f t="shared" si="4"/>
        <v>27413.65</v>
      </c>
      <c r="L26" s="6">
        <v>27413.65</v>
      </c>
      <c r="M26" s="6"/>
      <c r="N26" s="6">
        <f t="shared" si="5"/>
        <v>27413.65</v>
      </c>
    </row>
    <row r="27" spans="1:14" ht="20.25" customHeight="1" x14ac:dyDescent="0.2">
      <c r="A27" s="1">
        <v>8</v>
      </c>
      <c r="B27" s="16" t="s">
        <v>28</v>
      </c>
      <c r="C27" s="6"/>
      <c r="D27" s="6"/>
      <c r="E27" s="6">
        <f t="shared" si="2"/>
        <v>0</v>
      </c>
      <c r="F27" s="6"/>
      <c r="G27" s="6"/>
      <c r="H27" s="6">
        <f t="shared" si="3"/>
        <v>0</v>
      </c>
      <c r="I27" s="6"/>
      <c r="J27" s="6">
        <v>370164</v>
      </c>
      <c r="K27" s="6">
        <f t="shared" si="4"/>
        <v>370164</v>
      </c>
      <c r="L27" s="6"/>
      <c r="M27" s="6">
        <v>370161</v>
      </c>
      <c r="N27" s="6">
        <f t="shared" si="5"/>
        <v>370161</v>
      </c>
    </row>
    <row r="28" spans="1:14" ht="61.5" customHeight="1" x14ac:dyDescent="0.2">
      <c r="A28" s="1">
        <v>9</v>
      </c>
      <c r="B28" s="16" t="s">
        <v>29</v>
      </c>
      <c r="C28" s="6"/>
      <c r="D28" s="6"/>
      <c r="E28" s="6">
        <f t="shared" si="2"/>
        <v>0</v>
      </c>
      <c r="F28" s="6"/>
      <c r="G28" s="6"/>
      <c r="H28" s="6">
        <f t="shared" si="3"/>
        <v>0</v>
      </c>
      <c r="I28" s="6">
        <v>36850</v>
      </c>
      <c r="J28" s="6">
        <v>0</v>
      </c>
      <c r="K28" s="6">
        <f t="shared" si="4"/>
        <v>36850</v>
      </c>
      <c r="L28" s="6">
        <v>36850</v>
      </c>
      <c r="M28" s="6"/>
      <c r="N28" s="6">
        <f t="shared" si="5"/>
        <v>36850</v>
      </c>
    </row>
    <row r="29" spans="1:14" ht="51.75" customHeight="1" x14ac:dyDescent="0.2">
      <c r="A29" s="1">
        <v>10</v>
      </c>
      <c r="B29" s="16" t="s">
        <v>49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ht="30" x14ac:dyDescent="0.2">
      <c r="B30" s="17" t="s">
        <v>19</v>
      </c>
      <c r="C30" s="6">
        <f>SUM(C20:C28)</f>
        <v>3115000</v>
      </c>
      <c r="D30" s="6">
        <f>SUM(D20:D28)</f>
        <v>2043100</v>
      </c>
      <c r="E30" s="6">
        <f>C30+D30</f>
        <v>5158100</v>
      </c>
      <c r="F30" s="6">
        <f>SUM(F20:F28)</f>
        <v>3098680</v>
      </c>
      <c r="G30" s="6">
        <f>SUM(G20:G28)</f>
        <v>2043040</v>
      </c>
      <c r="H30" s="6">
        <f>F30+G30</f>
        <v>5141720</v>
      </c>
      <c r="I30" s="6">
        <f>SUM(I20:I28)</f>
        <v>3591598.65</v>
      </c>
      <c r="J30" s="6">
        <f>SUM(J20:J28)</f>
        <v>2837999.46</v>
      </c>
      <c r="K30" s="6">
        <f>I30+J30</f>
        <v>6429598.1099999994</v>
      </c>
      <c r="L30" s="6">
        <f>SUM(L20:L28)</f>
        <v>3586998.65</v>
      </c>
      <c r="M30" s="6">
        <f>SUM(M20:M28)</f>
        <v>2820161</v>
      </c>
      <c r="N30" s="6">
        <f>L30+M30</f>
        <v>6407159.6500000004</v>
      </c>
    </row>
    <row r="31" spans="1:14" ht="17.25" customHeight="1" x14ac:dyDescent="0.2">
      <c r="A31" s="30" t="s">
        <v>30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</row>
    <row r="32" spans="1:14" ht="30" x14ac:dyDescent="0.2">
      <c r="A32" s="1">
        <v>1</v>
      </c>
      <c r="B32" s="16" t="s">
        <v>31</v>
      </c>
      <c r="C32" s="6">
        <v>92000</v>
      </c>
      <c r="D32" s="6"/>
      <c r="E32" s="6">
        <f>C32+D32</f>
        <v>92000</v>
      </c>
      <c r="F32" s="6">
        <v>92000</v>
      </c>
      <c r="G32" s="6"/>
      <c r="H32" s="6">
        <f>F32+G32</f>
        <v>92000</v>
      </c>
      <c r="I32" s="6">
        <v>90000</v>
      </c>
      <c r="J32" s="6"/>
      <c r="K32" s="6">
        <f>I32+J32</f>
        <v>90000</v>
      </c>
      <c r="L32" s="6">
        <v>90000</v>
      </c>
      <c r="M32" s="6"/>
      <c r="N32" s="6">
        <f>L32+M32</f>
        <v>90000</v>
      </c>
    </row>
    <row r="33" spans="1:14" ht="30" x14ac:dyDescent="0.2">
      <c r="A33" s="1">
        <v>2</v>
      </c>
      <c r="B33" s="16" t="s">
        <v>32</v>
      </c>
      <c r="C33" s="6">
        <v>908000</v>
      </c>
      <c r="D33" s="6"/>
      <c r="E33" s="6">
        <f>C33+D33</f>
        <v>908000</v>
      </c>
      <c r="F33" s="6">
        <v>738000</v>
      </c>
      <c r="G33" s="6"/>
      <c r="H33" s="6">
        <f t="shared" ref="H33:H38" si="6">F33+G33</f>
        <v>738000</v>
      </c>
      <c r="I33" s="6">
        <v>980000</v>
      </c>
      <c r="J33" s="6"/>
      <c r="K33" s="6">
        <f t="shared" ref="K33:K38" si="7">I33+J33</f>
        <v>980000</v>
      </c>
      <c r="L33" s="6">
        <v>980000</v>
      </c>
      <c r="M33" s="6"/>
      <c r="N33" s="6">
        <f t="shared" ref="N33:N38" si="8">L33+M33</f>
        <v>980000</v>
      </c>
    </row>
    <row r="34" spans="1:14" ht="46.5" customHeight="1" x14ac:dyDescent="0.2">
      <c r="A34" s="1">
        <v>3</v>
      </c>
      <c r="B34" s="16" t="s">
        <v>33</v>
      </c>
      <c r="C34" s="6">
        <v>244800</v>
      </c>
      <c r="D34" s="6"/>
      <c r="E34" s="6">
        <f>C34+D34</f>
        <v>244800</v>
      </c>
      <c r="F34" s="6">
        <v>244075.1</v>
      </c>
      <c r="G34" s="6"/>
      <c r="H34" s="6">
        <f t="shared" si="6"/>
        <v>244075.1</v>
      </c>
      <c r="I34" s="6">
        <v>250000</v>
      </c>
      <c r="J34" s="6"/>
      <c r="K34" s="6">
        <f t="shared" si="7"/>
        <v>250000</v>
      </c>
      <c r="L34" s="6">
        <v>99819.199999999997</v>
      </c>
      <c r="M34" s="6"/>
      <c r="N34" s="6">
        <f t="shared" si="8"/>
        <v>99819.199999999997</v>
      </c>
    </row>
    <row r="35" spans="1:14" ht="15" x14ac:dyDescent="0.2">
      <c r="A35" s="1">
        <v>4</v>
      </c>
      <c r="B35" s="16" t="s">
        <v>34</v>
      </c>
      <c r="C35" s="6">
        <v>230000</v>
      </c>
      <c r="D35" s="6"/>
      <c r="E35" s="6">
        <f>C35+D35</f>
        <v>230000</v>
      </c>
      <c r="F35" s="6">
        <v>229999.9</v>
      </c>
      <c r="G35" s="6"/>
      <c r="H35" s="6">
        <f t="shared" si="6"/>
        <v>229999.9</v>
      </c>
      <c r="I35" s="6">
        <v>354300</v>
      </c>
      <c r="J35" s="6"/>
      <c r="K35" s="6">
        <f t="shared" si="7"/>
        <v>354300</v>
      </c>
      <c r="L35" s="6">
        <v>354300</v>
      </c>
      <c r="M35" s="6"/>
      <c r="N35" s="6">
        <f t="shared" si="8"/>
        <v>354300</v>
      </c>
    </row>
    <row r="36" spans="1:14" ht="35.25" customHeight="1" x14ac:dyDescent="0.2">
      <c r="A36" s="1">
        <v>5</v>
      </c>
      <c r="B36" s="16" t="s">
        <v>35</v>
      </c>
      <c r="C36" s="6"/>
      <c r="D36" s="6"/>
      <c r="E36" s="6">
        <f>C36+D36</f>
        <v>0</v>
      </c>
      <c r="F36" s="6"/>
      <c r="G36" s="6"/>
      <c r="H36" s="6">
        <f t="shared" si="6"/>
        <v>0</v>
      </c>
      <c r="I36" s="6">
        <v>308523</v>
      </c>
      <c r="J36" s="6"/>
      <c r="K36" s="6">
        <f t="shared" si="7"/>
        <v>308523</v>
      </c>
      <c r="L36" s="6">
        <v>308122</v>
      </c>
      <c r="M36" s="6"/>
      <c r="N36" s="6">
        <f t="shared" si="8"/>
        <v>308122</v>
      </c>
    </row>
    <row r="37" spans="1:14" ht="33.75" customHeight="1" x14ac:dyDescent="0.2">
      <c r="A37" s="1">
        <v>6</v>
      </c>
      <c r="B37" s="16" t="s">
        <v>54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ht="33" customHeight="1" x14ac:dyDescent="0.2">
      <c r="B38" s="17" t="s">
        <v>19</v>
      </c>
      <c r="C38" s="6">
        <f>SUM(C32:C36)</f>
        <v>1474800</v>
      </c>
      <c r="D38" s="6">
        <f>SUM(D32:D36)</f>
        <v>0</v>
      </c>
      <c r="E38" s="6">
        <f>C38+D38</f>
        <v>1474800</v>
      </c>
      <c r="F38" s="6">
        <f>SUM(F32:F36)</f>
        <v>1304075</v>
      </c>
      <c r="G38" s="6">
        <f>SUM(G32:G36)</f>
        <v>0</v>
      </c>
      <c r="H38" s="6">
        <f t="shared" si="6"/>
        <v>1304075</v>
      </c>
      <c r="I38" s="6">
        <f>SUM(I32:I36)</f>
        <v>1982823</v>
      </c>
      <c r="J38" s="6">
        <f>SUM(J32:J36)</f>
        <v>0</v>
      </c>
      <c r="K38" s="6">
        <f t="shared" si="7"/>
        <v>1982823</v>
      </c>
      <c r="L38" s="6">
        <f>SUM(L32:L36)</f>
        <v>1832241.2</v>
      </c>
      <c r="M38" s="6">
        <f>SUM(M32:M36)</f>
        <v>0</v>
      </c>
      <c r="N38" s="6">
        <f t="shared" si="8"/>
        <v>1832241.2</v>
      </c>
    </row>
    <row r="39" spans="1:14" ht="16.5" customHeight="1" x14ac:dyDescent="0.2">
      <c r="A39" s="30" t="s">
        <v>36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4" ht="69.75" customHeight="1" x14ac:dyDescent="0.2">
      <c r="A40" s="1">
        <v>1</v>
      </c>
      <c r="B40" s="16" t="s">
        <v>51</v>
      </c>
      <c r="C40" s="6"/>
      <c r="D40" s="6">
        <v>300000</v>
      </c>
      <c r="E40" s="6">
        <f t="shared" ref="E40:E45" si="9">C40+D40</f>
        <v>300000</v>
      </c>
      <c r="F40" s="6"/>
      <c r="G40" s="6">
        <v>295153.36</v>
      </c>
      <c r="H40" s="6">
        <f t="shared" ref="H40:H45" si="10">F40+G40</f>
        <v>295153.36</v>
      </c>
      <c r="I40" s="6"/>
      <c r="J40" s="6"/>
      <c r="K40" s="6">
        <f t="shared" ref="K40:K48" si="11">I40+J40</f>
        <v>0</v>
      </c>
      <c r="L40" s="6"/>
      <c r="M40" s="6"/>
      <c r="N40" s="6">
        <f t="shared" ref="N40:N45" si="12">L40+M40</f>
        <v>0</v>
      </c>
    </row>
    <row r="41" spans="1:14" ht="51" customHeight="1" x14ac:dyDescent="0.2">
      <c r="A41" s="1">
        <v>2</v>
      </c>
      <c r="B41" s="16" t="s">
        <v>37</v>
      </c>
      <c r="C41" s="6"/>
      <c r="D41" s="6">
        <v>10000</v>
      </c>
      <c r="E41" s="6">
        <f t="shared" si="9"/>
        <v>10000</v>
      </c>
      <c r="F41" s="6"/>
      <c r="G41" s="6"/>
      <c r="H41" s="6">
        <f t="shared" si="10"/>
        <v>0</v>
      </c>
      <c r="I41" s="6"/>
      <c r="J41" s="6"/>
      <c r="K41" s="6">
        <f t="shared" si="11"/>
        <v>0</v>
      </c>
      <c r="L41" s="6"/>
      <c r="M41" s="6"/>
      <c r="N41" s="6">
        <f t="shared" si="12"/>
        <v>0</v>
      </c>
    </row>
    <row r="42" spans="1:14" ht="64.5" customHeight="1" x14ac:dyDescent="0.2">
      <c r="A42" s="1">
        <v>3</v>
      </c>
      <c r="B42" s="16" t="s">
        <v>38</v>
      </c>
      <c r="C42" s="6">
        <v>1400000</v>
      </c>
      <c r="D42" s="6"/>
      <c r="E42" s="6">
        <f t="shared" si="9"/>
        <v>1400000</v>
      </c>
      <c r="F42" s="6">
        <v>1366908</v>
      </c>
      <c r="G42" s="6"/>
      <c r="H42" s="6">
        <f t="shared" si="10"/>
        <v>1366908</v>
      </c>
      <c r="I42" s="6"/>
      <c r="J42" s="6"/>
      <c r="K42" s="6">
        <f t="shared" si="11"/>
        <v>0</v>
      </c>
      <c r="L42" s="6"/>
      <c r="M42" s="6"/>
      <c r="N42" s="6">
        <f t="shared" si="12"/>
        <v>0</v>
      </c>
    </row>
    <row r="43" spans="1:14" ht="77.25" customHeight="1" x14ac:dyDescent="0.2">
      <c r="A43" s="1">
        <v>4</v>
      </c>
      <c r="B43" s="16" t="s">
        <v>39</v>
      </c>
      <c r="C43" s="6">
        <v>0</v>
      </c>
      <c r="D43" s="6"/>
      <c r="E43" s="6">
        <f t="shared" si="9"/>
        <v>0</v>
      </c>
      <c r="F43" s="6">
        <v>0</v>
      </c>
      <c r="G43" s="6"/>
      <c r="H43" s="6">
        <f t="shared" si="10"/>
        <v>0</v>
      </c>
      <c r="I43" s="6">
        <v>0</v>
      </c>
      <c r="J43" s="6"/>
      <c r="K43" s="6">
        <f t="shared" si="11"/>
        <v>0</v>
      </c>
      <c r="L43" s="6"/>
      <c r="M43" s="6"/>
      <c r="N43" s="6">
        <f t="shared" si="12"/>
        <v>0</v>
      </c>
    </row>
    <row r="44" spans="1:14" ht="25.5" customHeight="1" x14ac:dyDescent="0.2">
      <c r="A44" s="1">
        <v>5</v>
      </c>
      <c r="B44" s="16" t="s">
        <v>40</v>
      </c>
      <c r="C44" s="6"/>
      <c r="D44" s="6"/>
      <c r="E44" s="6">
        <f t="shared" si="9"/>
        <v>0</v>
      </c>
      <c r="F44" s="6"/>
      <c r="G44" s="6"/>
      <c r="H44" s="6">
        <f t="shared" si="10"/>
        <v>0</v>
      </c>
      <c r="I44" s="6">
        <v>28000</v>
      </c>
      <c r="J44" s="6"/>
      <c r="K44" s="6">
        <f t="shared" si="11"/>
        <v>28000</v>
      </c>
      <c r="L44" s="6">
        <v>215920</v>
      </c>
      <c r="M44" s="6"/>
      <c r="N44" s="6">
        <f t="shared" si="12"/>
        <v>215920</v>
      </c>
    </row>
    <row r="45" spans="1:14" ht="62.25" customHeight="1" x14ac:dyDescent="0.2">
      <c r="A45" s="1">
        <v>6</v>
      </c>
      <c r="B45" s="16" t="s">
        <v>52</v>
      </c>
      <c r="C45" s="6"/>
      <c r="D45" s="6"/>
      <c r="E45" s="6">
        <f t="shared" si="9"/>
        <v>0</v>
      </c>
      <c r="F45" s="6"/>
      <c r="G45" s="6"/>
      <c r="H45" s="6">
        <f t="shared" si="10"/>
        <v>0</v>
      </c>
      <c r="I45" s="6">
        <v>20000</v>
      </c>
      <c r="J45" s="6"/>
      <c r="K45" s="6">
        <f t="shared" si="11"/>
        <v>20000</v>
      </c>
      <c r="L45" s="6">
        <v>16670</v>
      </c>
      <c r="M45" s="6"/>
      <c r="N45" s="6">
        <f t="shared" si="12"/>
        <v>16670</v>
      </c>
    </row>
    <row r="46" spans="1:14" ht="124.5" customHeight="1" x14ac:dyDescent="0.2">
      <c r="A46" s="1">
        <v>7</v>
      </c>
      <c r="B46" s="16" t="s">
        <v>41</v>
      </c>
      <c r="C46" s="6"/>
      <c r="D46" s="6"/>
      <c r="E46" s="6"/>
      <c r="F46" s="6"/>
      <c r="G46" s="6"/>
      <c r="H46" s="6"/>
      <c r="I46" s="6">
        <v>218900</v>
      </c>
      <c r="J46" s="6"/>
      <c r="K46" s="6">
        <f t="shared" si="11"/>
        <v>218900</v>
      </c>
      <c r="L46" s="6"/>
      <c r="M46" s="6"/>
      <c r="N46" s="6"/>
    </row>
    <row r="47" spans="1:14" ht="107.25" customHeight="1" x14ac:dyDescent="0.2">
      <c r="A47" s="1">
        <v>8</v>
      </c>
      <c r="B47" s="16" t="s">
        <v>42</v>
      </c>
      <c r="C47" s="6"/>
      <c r="D47" s="6"/>
      <c r="E47" s="6"/>
      <c r="F47" s="6"/>
      <c r="G47" s="6"/>
      <c r="H47" s="6"/>
      <c r="I47" s="6">
        <v>20000</v>
      </c>
      <c r="J47" s="6"/>
      <c r="K47" s="6">
        <f t="shared" si="11"/>
        <v>20000</v>
      </c>
      <c r="L47" s="6"/>
      <c r="M47" s="6"/>
      <c r="N47" s="6"/>
    </row>
    <row r="48" spans="1:14" ht="30" x14ac:dyDescent="0.2">
      <c r="B48" s="17" t="s">
        <v>19</v>
      </c>
      <c r="C48" s="6">
        <f>SUM(C40:C45)</f>
        <v>1400000</v>
      </c>
      <c r="D48" s="6">
        <f t="shared" ref="D48:N48" si="13">SUM(D40:D45)</f>
        <v>310000</v>
      </c>
      <c r="E48" s="6">
        <f t="shared" si="13"/>
        <v>1710000</v>
      </c>
      <c r="F48" s="6">
        <f t="shared" si="13"/>
        <v>1366908</v>
      </c>
      <c r="G48" s="6">
        <f t="shared" si="13"/>
        <v>295153.36</v>
      </c>
      <c r="H48" s="6">
        <f t="shared" si="13"/>
        <v>1662061.3599999999</v>
      </c>
      <c r="I48" s="6">
        <f>SUM(I40:I47)</f>
        <v>286900</v>
      </c>
      <c r="J48" s="6">
        <f t="shared" si="13"/>
        <v>0</v>
      </c>
      <c r="K48" s="6">
        <f t="shared" si="11"/>
        <v>286900</v>
      </c>
      <c r="L48" s="6">
        <f t="shared" si="13"/>
        <v>232590</v>
      </c>
      <c r="M48" s="6">
        <f t="shared" si="13"/>
        <v>0</v>
      </c>
      <c r="N48" s="6">
        <f t="shared" si="13"/>
        <v>232590</v>
      </c>
    </row>
    <row r="49" spans="1:14" ht="15.75" customHeight="1" x14ac:dyDescent="0.2">
      <c r="B49" s="18" t="s">
        <v>43</v>
      </c>
      <c r="C49" s="4">
        <f>C18+C30+C38+C48</f>
        <v>19297400</v>
      </c>
      <c r="D49" s="4">
        <f t="shared" ref="D49:N49" si="14">D18+D30+D38+D48</f>
        <v>2353100</v>
      </c>
      <c r="E49" s="4">
        <f t="shared" si="14"/>
        <v>21650500</v>
      </c>
      <c r="F49" s="4">
        <f t="shared" si="14"/>
        <v>18096479.890000001</v>
      </c>
      <c r="G49" s="4">
        <f t="shared" si="14"/>
        <v>2338193.36</v>
      </c>
      <c r="H49" s="4">
        <f t="shared" si="14"/>
        <v>20434673.25</v>
      </c>
      <c r="I49" s="4">
        <f t="shared" si="14"/>
        <v>24265421.649999999</v>
      </c>
      <c r="J49" s="4">
        <f t="shared" si="14"/>
        <v>5116699.46</v>
      </c>
      <c r="K49" s="4">
        <f t="shared" si="14"/>
        <v>29382121.109999999</v>
      </c>
      <c r="L49" s="4">
        <f t="shared" si="14"/>
        <v>22427591.369999997</v>
      </c>
      <c r="M49" s="4">
        <f t="shared" si="14"/>
        <v>4659822</v>
      </c>
      <c r="N49" s="4">
        <f t="shared" si="14"/>
        <v>27087413.370000001</v>
      </c>
    </row>
    <row r="50" spans="1:14" hidden="1" x14ac:dyDescent="0.2">
      <c r="A50" s="19"/>
    </row>
    <row r="51" spans="1:14" x14ac:dyDescent="0.2">
      <c r="A51" s="20"/>
      <c r="B51" s="25" t="s">
        <v>60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</row>
    <row r="52" spans="1:14" ht="40.5" customHeight="1" x14ac:dyDescent="0.2">
      <c r="A52" s="20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  <row r="53" spans="1:14" x14ac:dyDescent="0.2">
      <c r="A53" s="20"/>
    </row>
    <row r="54" spans="1:14" x14ac:dyDescent="0.2">
      <c r="A54" s="20"/>
    </row>
    <row r="55" spans="1:14" x14ac:dyDescent="0.2">
      <c r="A55" s="20"/>
    </row>
    <row r="56" spans="1:14" x14ac:dyDescent="0.2">
      <c r="A56" s="20"/>
    </row>
    <row r="57" spans="1:14" x14ac:dyDescent="0.2">
      <c r="A57" s="20"/>
    </row>
    <row r="58" spans="1:14" x14ac:dyDescent="0.2">
      <c r="A58" s="20"/>
    </row>
    <row r="59" spans="1:14" x14ac:dyDescent="0.2">
      <c r="A59" s="20"/>
    </row>
    <row r="60" spans="1:14" x14ac:dyDescent="0.2">
      <c r="A60" s="20"/>
    </row>
    <row r="61" spans="1:14" x14ac:dyDescent="0.2">
      <c r="A61" s="20"/>
    </row>
    <row r="62" spans="1:14" x14ac:dyDescent="0.2">
      <c r="A62" s="20"/>
    </row>
    <row r="63" spans="1:14" x14ac:dyDescent="0.2">
      <c r="A63" s="20"/>
    </row>
    <row r="64" spans="1:14" x14ac:dyDescent="0.2">
      <c r="A64" s="20"/>
    </row>
  </sheetData>
  <mergeCells count="25">
    <mergeCell ref="A39:N39"/>
    <mergeCell ref="A6:N6"/>
    <mergeCell ref="A19:N19"/>
    <mergeCell ref="H4:H5"/>
    <mergeCell ref="L3:N3"/>
    <mergeCell ref="L4:L5"/>
    <mergeCell ref="M4:M5"/>
    <mergeCell ref="N4:N5"/>
    <mergeCell ref="A31:N31"/>
    <mergeCell ref="A1:N1"/>
    <mergeCell ref="A2:N2"/>
    <mergeCell ref="B51:L52"/>
    <mergeCell ref="A3:A5"/>
    <mergeCell ref="B3:B5"/>
    <mergeCell ref="C3:E3"/>
    <mergeCell ref="C4:C5"/>
    <mergeCell ref="D4:D5"/>
    <mergeCell ref="E4:E5"/>
    <mergeCell ref="F3:H3"/>
    <mergeCell ref="F4:F5"/>
    <mergeCell ref="G4:G5"/>
    <mergeCell ref="I3:K3"/>
    <mergeCell ref="I4:I5"/>
    <mergeCell ref="J4:J5"/>
    <mergeCell ref="K4:K5"/>
  </mergeCells>
  <pageMargins left="1.1811023622047245" right="0.39370078740157483" top="0.78740157480314965" bottom="0.3937007874015748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3"/>
  <sheetViews>
    <sheetView tabSelected="1" view="pageBreakPreview" zoomScaleNormal="100" zoomScaleSheetLayoutView="100" workbookViewId="0">
      <selection activeCell="G10" sqref="G10"/>
    </sheetView>
  </sheetViews>
  <sheetFormatPr defaultRowHeight="12.75" x14ac:dyDescent="0.2"/>
  <cols>
    <col min="2" max="2" width="24.140625" customWidth="1"/>
    <col min="3" max="3" width="11.42578125" bestFit="1" customWidth="1"/>
    <col min="4" max="4" width="11.7109375" customWidth="1"/>
    <col min="5" max="5" width="12.42578125" customWidth="1"/>
    <col min="6" max="6" width="13.42578125" customWidth="1"/>
    <col min="7" max="7" width="10.7109375" customWidth="1"/>
    <col min="8" max="8" width="12.140625" customWidth="1"/>
    <col min="9" max="9" width="12.5703125" customWidth="1"/>
    <col min="10" max="10" width="10.42578125" bestFit="1" customWidth="1"/>
    <col min="11" max="11" width="12.5703125" customWidth="1"/>
    <col min="12" max="12" width="15.85546875" customWidth="1"/>
    <col min="13" max="13" width="10.42578125" bestFit="1" customWidth="1"/>
    <col min="14" max="14" width="11.42578125" bestFit="1" customWidth="1"/>
  </cols>
  <sheetData>
    <row r="1" spans="1:14" x14ac:dyDescent="0.2">
      <c r="A1" s="1" t="s">
        <v>0</v>
      </c>
      <c r="B1" s="1" t="s">
        <v>1</v>
      </c>
      <c r="C1" s="32" t="s">
        <v>44</v>
      </c>
      <c r="D1" s="33"/>
      <c r="E1" s="28"/>
      <c r="F1" s="32" t="s">
        <v>45</v>
      </c>
      <c r="G1" s="33"/>
      <c r="H1" s="28"/>
      <c r="I1" s="32" t="s">
        <v>46</v>
      </c>
      <c r="J1" s="33"/>
      <c r="K1" s="28"/>
      <c r="L1" s="32" t="s">
        <v>47</v>
      </c>
      <c r="M1" s="33"/>
      <c r="N1" s="28"/>
    </row>
    <row r="2" spans="1:14" s="35" customFormat="1" ht="29.25" customHeight="1" x14ac:dyDescent="0.2">
      <c r="A2" s="15"/>
      <c r="B2" s="15"/>
      <c r="C2" s="15" t="s">
        <v>2</v>
      </c>
      <c r="D2" s="15" t="s">
        <v>3</v>
      </c>
      <c r="E2" s="15" t="s">
        <v>4</v>
      </c>
      <c r="F2" s="15" t="s">
        <v>2</v>
      </c>
      <c r="G2" s="15" t="s">
        <v>3</v>
      </c>
      <c r="H2" s="15" t="s">
        <v>4</v>
      </c>
      <c r="I2" s="15" t="s">
        <v>2</v>
      </c>
      <c r="J2" s="15" t="s">
        <v>3</v>
      </c>
      <c r="K2" s="15" t="s">
        <v>4</v>
      </c>
      <c r="L2" s="15" t="s">
        <v>2</v>
      </c>
      <c r="M2" s="15" t="s">
        <v>3</v>
      </c>
      <c r="N2" s="15" t="s">
        <v>4</v>
      </c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5" t="s">
        <v>9</v>
      </c>
      <c r="B4" s="5"/>
      <c r="C4" s="1"/>
      <c r="D4" s="1"/>
      <c r="E4" s="1"/>
      <c r="F4" s="1"/>
      <c r="G4" s="1"/>
      <c r="H4" s="1"/>
      <c r="I4" s="10"/>
      <c r="J4" s="1"/>
      <c r="K4" s="1"/>
      <c r="L4" s="1"/>
      <c r="M4" s="1"/>
      <c r="N4" s="1"/>
    </row>
    <row r="5" spans="1:14" ht="25.5" x14ac:dyDescent="0.2">
      <c r="A5" s="1">
        <v>1</v>
      </c>
      <c r="B5" s="7" t="s">
        <v>10</v>
      </c>
      <c r="C5" s="6">
        <v>11642000</v>
      </c>
      <c r="D5" s="6"/>
      <c r="E5" s="6">
        <f>C5+D5</f>
        <v>11642000</v>
      </c>
      <c r="F5" s="6">
        <v>11400620.630000001</v>
      </c>
      <c r="G5" s="6"/>
      <c r="H5" s="6">
        <f>F5+G5</f>
        <v>11400620.630000001</v>
      </c>
      <c r="I5" s="13">
        <v>12513800</v>
      </c>
      <c r="J5" s="6">
        <v>0</v>
      </c>
      <c r="K5" s="6">
        <f>I5+J5</f>
        <v>12513800</v>
      </c>
      <c r="L5" s="6">
        <v>12508331.57</v>
      </c>
      <c r="M5" s="6">
        <v>0</v>
      </c>
      <c r="N5" s="6">
        <f>L5+M5</f>
        <v>12508331.57</v>
      </c>
    </row>
    <row r="6" spans="1:14" x14ac:dyDescent="0.2">
      <c r="A6" s="1">
        <v>2</v>
      </c>
      <c r="B6" s="7" t="s">
        <v>11</v>
      </c>
      <c r="C6" s="6">
        <v>1216400</v>
      </c>
      <c r="D6" s="6"/>
      <c r="E6" s="6">
        <f t="shared" ref="E6:E18" si="0">C6+D6</f>
        <v>1216400</v>
      </c>
      <c r="F6" s="6">
        <v>671204.68</v>
      </c>
      <c r="G6" s="6"/>
      <c r="H6" s="6">
        <f t="shared" ref="H6:H15" si="1">F6+G6</f>
        <v>671204.68</v>
      </c>
      <c r="I6" s="13">
        <v>1936000</v>
      </c>
      <c r="J6" s="6"/>
      <c r="K6" s="6">
        <f t="shared" ref="K6:K17" si="2">I6+J6</f>
        <v>1936000</v>
      </c>
      <c r="L6" s="6">
        <v>1243336.29</v>
      </c>
      <c r="M6" s="6">
        <v>0</v>
      </c>
      <c r="N6" s="6">
        <f t="shared" ref="N6:N17" si="3">L6+M6</f>
        <v>1243336.29</v>
      </c>
    </row>
    <row r="7" spans="1:14" ht="25.5" x14ac:dyDescent="0.2">
      <c r="A7" s="1">
        <v>3</v>
      </c>
      <c r="B7" s="7" t="s">
        <v>12</v>
      </c>
      <c r="C7" s="6">
        <v>3247300</v>
      </c>
      <c r="D7" s="6"/>
      <c r="E7" s="6">
        <f t="shared" si="0"/>
        <v>3247300</v>
      </c>
      <c r="F7" s="6">
        <v>3136100.55</v>
      </c>
      <c r="G7" s="6"/>
      <c r="H7" s="6">
        <f t="shared" si="1"/>
        <v>3136100.55</v>
      </c>
      <c r="I7" s="13">
        <v>3283660</v>
      </c>
      <c r="J7" s="6"/>
      <c r="K7" s="6">
        <f t="shared" si="2"/>
        <v>3283660</v>
      </c>
      <c r="L7" s="6">
        <v>3260320.59</v>
      </c>
      <c r="M7" s="6">
        <v>0</v>
      </c>
      <c r="N7" s="6">
        <f t="shared" si="3"/>
        <v>3260320.59</v>
      </c>
    </row>
    <row r="8" spans="1:14" x14ac:dyDescent="0.2">
      <c r="A8" s="1">
        <v>4</v>
      </c>
      <c r="B8" s="7" t="s">
        <v>13</v>
      </c>
      <c r="C8" s="6">
        <v>3200000</v>
      </c>
      <c r="D8" s="6"/>
      <c r="E8" s="6">
        <f t="shared" si="0"/>
        <v>3200000</v>
      </c>
      <c r="F8" s="6">
        <v>3082253.27</v>
      </c>
      <c r="G8" s="6"/>
      <c r="H8" s="6">
        <f t="shared" si="1"/>
        <v>3082253.27</v>
      </c>
      <c r="I8" s="13">
        <v>3500000</v>
      </c>
      <c r="J8" s="6"/>
      <c r="K8" s="6">
        <f t="shared" si="2"/>
        <v>3500000</v>
      </c>
      <c r="L8" s="6">
        <v>3493834.15</v>
      </c>
      <c r="M8" s="6">
        <v>0</v>
      </c>
      <c r="N8" s="6">
        <f t="shared" si="3"/>
        <v>3493834.15</v>
      </c>
    </row>
    <row r="9" spans="1:14" x14ac:dyDescent="0.2">
      <c r="A9" s="1">
        <v>5</v>
      </c>
      <c r="B9" s="7" t="s">
        <v>14</v>
      </c>
      <c r="C9" s="6">
        <v>50000</v>
      </c>
      <c r="D9" s="6"/>
      <c r="E9" s="6">
        <f t="shared" si="0"/>
        <v>50000</v>
      </c>
      <c r="F9" s="6">
        <v>36772.22</v>
      </c>
      <c r="G9" s="6"/>
      <c r="H9" s="6">
        <f t="shared" si="1"/>
        <v>36772.22</v>
      </c>
      <c r="I9" s="13">
        <v>34000</v>
      </c>
      <c r="J9" s="6"/>
      <c r="K9" s="6">
        <f t="shared" si="2"/>
        <v>34000</v>
      </c>
      <c r="L9" s="6">
        <v>23134.57</v>
      </c>
      <c r="M9" s="6">
        <v>0</v>
      </c>
      <c r="N9" s="6">
        <f t="shared" si="3"/>
        <v>23134.57</v>
      </c>
    </row>
    <row r="10" spans="1:14" ht="102" x14ac:dyDescent="0.2">
      <c r="A10" s="1">
        <v>6</v>
      </c>
      <c r="B10" s="7" t="s">
        <v>15</v>
      </c>
      <c r="C10" s="6">
        <v>0</v>
      </c>
      <c r="D10" s="6"/>
      <c r="E10" s="6">
        <f t="shared" si="0"/>
        <v>0</v>
      </c>
      <c r="F10" s="6">
        <v>0</v>
      </c>
      <c r="G10" s="6">
        <v>0</v>
      </c>
      <c r="H10" s="6">
        <f t="shared" si="1"/>
        <v>0</v>
      </c>
      <c r="I10" s="13">
        <v>0</v>
      </c>
      <c r="J10" s="6"/>
      <c r="K10" s="6">
        <f t="shared" si="2"/>
        <v>0</v>
      </c>
      <c r="L10" s="6">
        <v>0</v>
      </c>
      <c r="M10" s="6">
        <v>0</v>
      </c>
      <c r="N10" s="6">
        <f t="shared" si="3"/>
        <v>0</v>
      </c>
    </row>
    <row r="11" spans="1:14" ht="38.25" x14ac:dyDescent="0.2">
      <c r="A11" s="1">
        <v>7</v>
      </c>
      <c r="B11" s="7" t="s">
        <v>16</v>
      </c>
      <c r="C11" s="6">
        <v>0</v>
      </c>
      <c r="D11" s="6"/>
      <c r="E11" s="6">
        <f t="shared" si="0"/>
        <v>0</v>
      </c>
      <c r="F11" s="6">
        <v>0</v>
      </c>
      <c r="G11" s="6">
        <v>0</v>
      </c>
      <c r="H11" s="6">
        <f t="shared" si="1"/>
        <v>0</v>
      </c>
      <c r="I11" s="13">
        <v>0</v>
      </c>
      <c r="J11" s="6">
        <v>0</v>
      </c>
      <c r="K11" s="6">
        <f t="shared" si="2"/>
        <v>0</v>
      </c>
      <c r="L11" s="6">
        <v>0</v>
      </c>
      <c r="M11" s="6">
        <v>0</v>
      </c>
      <c r="N11" s="6">
        <f t="shared" si="3"/>
        <v>0</v>
      </c>
    </row>
    <row r="12" spans="1:14" ht="38.25" x14ac:dyDescent="0.2">
      <c r="A12" s="1">
        <v>8</v>
      </c>
      <c r="B12" s="7" t="s">
        <v>17</v>
      </c>
      <c r="C12" s="6">
        <v>0</v>
      </c>
      <c r="D12" s="6">
        <v>0</v>
      </c>
      <c r="E12" s="6">
        <f t="shared" si="0"/>
        <v>0</v>
      </c>
      <c r="F12" s="6">
        <v>0</v>
      </c>
      <c r="G12" s="6">
        <v>0</v>
      </c>
      <c r="H12" s="6">
        <f t="shared" si="1"/>
        <v>0</v>
      </c>
      <c r="I12" s="13">
        <v>0</v>
      </c>
      <c r="J12" s="6">
        <v>0</v>
      </c>
      <c r="K12" s="6">
        <f t="shared" si="2"/>
        <v>0</v>
      </c>
      <c r="L12" s="6">
        <v>0</v>
      </c>
      <c r="M12" s="6">
        <v>0</v>
      </c>
      <c r="N12" s="6">
        <f t="shared" si="3"/>
        <v>0</v>
      </c>
    </row>
    <row r="13" spans="1:14" ht="38.25" x14ac:dyDescent="0.2">
      <c r="A13" s="1">
        <v>9</v>
      </c>
      <c r="B13" s="7" t="s">
        <v>18</v>
      </c>
      <c r="C13" s="6">
        <v>0</v>
      </c>
      <c r="D13" s="6"/>
      <c r="E13" s="6">
        <f t="shared" si="0"/>
        <v>0</v>
      </c>
      <c r="F13" s="6">
        <v>0</v>
      </c>
      <c r="G13" s="6">
        <v>0</v>
      </c>
      <c r="H13" s="6">
        <f t="shared" si="1"/>
        <v>0</v>
      </c>
      <c r="I13" s="13">
        <v>0</v>
      </c>
      <c r="J13" s="6">
        <v>0</v>
      </c>
      <c r="K13" s="6">
        <f t="shared" si="2"/>
        <v>0</v>
      </c>
      <c r="L13" s="6">
        <v>0</v>
      </c>
      <c r="M13" s="6">
        <v>0</v>
      </c>
      <c r="N13" s="6">
        <f t="shared" si="3"/>
        <v>0</v>
      </c>
    </row>
    <row r="14" spans="1:14" ht="63.75" x14ac:dyDescent="0.2">
      <c r="A14" s="1">
        <v>10</v>
      </c>
      <c r="B14" s="8" t="s">
        <v>53</v>
      </c>
      <c r="C14" s="6"/>
      <c r="D14" s="6">
        <v>545000</v>
      </c>
      <c r="E14" s="6">
        <f t="shared" si="0"/>
        <v>545000</v>
      </c>
      <c r="F14" s="6">
        <v>0</v>
      </c>
      <c r="G14" s="6">
        <v>505471</v>
      </c>
      <c r="H14" s="6">
        <f t="shared" si="1"/>
        <v>505471</v>
      </c>
      <c r="I14" s="13">
        <v>0</v>
      </c>
      <c r="J14" s="6">
        <v>0</v>
      </c>
      <c r="K14" s="6">
        <f t="shared" si="2"/>
        <v>0</v>
      </c>
      <c r="L14" s="6">
        <v>0</v>
      </c>
      <c r="M14" s="6">
        <v>0</v>
      </c>
      <c r="N14" s="6">
        <f t="shared" si="3"/>
        <v>0</v>
      </c>
    </row>
    <row r="15" spans="1:14" ht="38.25" x14ac:dyDescent="0.2">
      <c r="A15" s="1">
        <v>11</v>
      </c>
      <c r="B15" s="8" t="s">
        <v>48</v>
      </c>
      <c r="C15" s="6"/>
      <c r="D15" s="6">
        <v>55000</v>
      </c>
      <c r="E15" s="6">
        <f t="shared" si="0"/>
        <v>55000</v>
      </c>
      <c r="F15" s="6">
        <v>0</v>
      </c>
      <c r="G15" s="6">
        <v>55000</v>
      </c>
      <c r="H15" s="6">
        <f t="shared" si="1"/>
        <v>55000</v>
      </c>
      <c r="I15" s="13">
        <v>0</v>
      </c>
      <c r="J15" s="6">
        <v>469040</v>
      </c>
      <c r="K15" s="6">
        <f t="shared" si="2"/>
        <v>469040</v>
      </c>
      <c r="L15" s="6">
        <v>0</v>
      </c>
      <c r="M15" s="6">
        <v>469040</v>
      </c>
      <c r="N15" s="6">
        <f t="shared" si="3"/>
        <v>469040</v>
      </c>
    </row>
    <row r="16" spans="1:14" ht="89.25" x14ac:dyDescent="0.2">
      <c r="A16" s="1">
        <v>12</v>
      </c>
      <c r="B16" s="8" t="s">
        <v>58</v>
      </c>
      <c r="C16" s="6"/>
      <c r="D16" s="6"/>
      <c r="E16" s="6"/>
      <c r="F16" s="6"/>
      <c r="G16" s="6"/>
      <c r="H16" s="6"/>
      <c r="I16" s="13">
        <v>349460</v>
      </c>
      <c r="J16" s="6">
        <v>0</v>
      </c>
      <c r="K16" s="6">
        <f t="shared" si="2"/>
        <v>349460</v>
      </c>
      <c r="L16" s="6">
        <v>337041</v>
      </c>
      <c r="M16" s="6">
        <v>0</v>
      </c>
      <c r="N16" s="6">
        <f t="shared" si="3"/>
        <v>337041</v>
      </c>
    </row>
    <row r="17" spans="1:14" ht="76.5" x14ac:dyDescent="0.2">
      <c r="A17" s="1">
        <v>13</v>
      </c>
      <c r="B17" s="8" t="s">
        <v>59</v>
      </c>
      <c r="C17" s="6"/>
      <c r="D17" s="6"/>
      <c r="E17" s="6"/>
      <c r="F17" s="6"/>
      <c r="G17" s="6"/>
      <c r="H17" s="6"/>
      <c r="I17" s="13">
        <v>351000</v>
      </c>
      <c r="J17" s="6">
        <v>0</v>
      </c>
      <c r="K17" s="6">
        <f t="shared" si="2"/>
        <v>351000</v>
      </c>
      <c r="L17" s="6">
        <v>0</v>
      </c>
      <c r="M17" s="6">
        <v>0</v>
      </c>
      <c r="N17" s="6">
        <f t="shared" si="3"/>
        <v>0</v>
      </c>
    </row>
    <row r="18" spans="1:14" x14ac:dyDescent="0.2">
      <c r="A18" s="1"/>
      <c r="B18" s="1" t="s">
        <v>19</v>
      </c>
      <c r="C18" s="6">
        <f>SUM(C5:C15)</f>
        <v>19355700</v>
      </c>
      <c r="D18" s="6">
        <f>SUM(D5:D15)</f>
        <v>600000</v>
      </c>
      <c r="E18" s="6">
        <f t="shared" si="0"/>
        <v>19955700</v>
      </c>
      <c r="F18" s="6">
        <f>SUM(F5:F15)</f>
        <v>18326951.349999998</v>
      </c>
      <c r="G18" s="6">
        <f>SUM(G5:G15)</f>
        <v>560471</v>
      </c>
      <c r="H18" s="6">
        <f>F18+G18</f>
        <v>18887422.349999998</v>
      </c>
      <c r="I18" s="13">
        <f>SUM(I5:I17)</f>
        <v>21967920</v>
      </c>
      <c r="J18" s="6">
        <f t="shared" ref="J18:N18" si="4">SUM(J5:J17)</f>
        <v>469040</v>
      </c>
      <c r="K18" s="6">
        <f t="shared" si="4"/>
        <v>22436960</v>
      </c>
      <c r="L18" s="6">
        <f t="shared" si="4"/>
        <v>20865998.169999998</v>
      </c>
      <c r="M18" s="6">
        <f t="shared" si="4"/>
        <v>469040</v>
      </c>
      <c r="N18" s="6">
        <f t="shared" si="4"/>
        <v>21335038.169999998</v>
      </c>
    </row>
    <row r="19" spans="1:14" x14ac:dyDescent="0.2">
      <c r="A19" s="5" t="s">
        <v>20</v>
      </c>
      <c r="B19" s="5"/>
      <c r="C19" s="1"/>
      <c r="D19" s="1"/>
      <c r="E19" s="1"/>
      <c r="F19" s="1"/>
      <c r="G19" s="1"/>
      <c r="H19" s="1"/>
      <c r="I19" s="14"/>
      <c r="J19" s="1"/>
      <c r="K19" s="1"/>
      <c r="L19" s="1"/>
      <c r="M19" s="1"/>
      <c r="N19" s="1"/>
    </row>
    <row r="20" spans="1:14" x14ac:dyDescent="0.2">
      <c r="A20" s="1">
        <v>1</v>
      </c>
      <c r="B20" s="7" t="s">
        <v>21</v>
      </c>
      <c r="C20" s="6">
        <v>3950000</v>
      </c>
      <c r="D20" s="6"/>
      <c r="E20" s="6">
        <f>C20+D20</f>
        <v>3950000</v>
      </c>
      <c r="F20" s="6">
        <v>3950000</v>
      </c>
      <c r="G20" s="6"/>
      <c r="H20" s="6">
        <f>F20+G20</f>
        <v>3950000</v>
      </c>
      <c r="I20" s="13">
        <v>4600000</v>
      </c>
      <c r="J20" s="6"/>
      <c r="K20" s="6">
        <f>I20+J20</f>
        <v>4600000</v>
      </c>
      <c r="L20" s="6">
        <v>4507379.4000000004</v>
      </c>
      <c r="M20" s="6"/>
      <c r="N20" s="6">
        <f>L20+M20</f>
        <v>4507379.4000000004</v>
      </c>
    </row>
    <row r="21" spans="1:14" x14ac:dyDescent="0.2">
      <c r="A21" s="1">
        <v>2</v>
      </c>
      <c r="B21" s="7" t="s">
        <v>22</v>
      </c>
      <c r="C21" s="6">
        <v>510000</v>
      </c>
      <c r="D21" s="6"/>
      <c r="E21" s="6">
        <f t="shared" ref="E21:E28" si="5">C21+D21</f>
        <v>510000</v>
      </c>
      <c r="F21" s="6">
        <v>510000</v>
      </c>
      <c r="G21" s="6"/>
      <c r="H21" s="6">
        <f t="shared" ref="H21:H28" si="6">F21+G21</f>
        <v>510000</v>
      </c>
      <c r="I21" s="13">
        <v>300000</v>
      </c>
      <c r="J21" s="6"/>
      <c r="K21" s="6">
        <f t="shared" ref="K21:K28" si="7">I21+J21</f>
        <v>300000</v>
      </c>
      <c r="L21" s="6">
        <v>300000</v>
      </c>
      <c r="M21" s="6"/>
      <c r="N21" s="6">
        <f t="shared" ref="N21:N28" si="8">L21+M21</f>
        <v>300000</v>
      </c>
    </row>
    <row r="22" spans="1:14" x14ac:dyDescent="0.2">
      <c r="A22" s="1">
        <v>3</v>
      </c>
      <c r="B22" s="7" t="s">
        <v>23</v>
      </c>
      <c r="C22" s="6">
        <v>200000</v>
      </c>
      <c r="D22" s="6"/>
      <c r="E22" s="6">
        <f t="shared" si="5"/>
        <v>200000</v>
      </c>
      <c r="F22" s="6">
        <v>200000</v>
      </c>
      <c r="G22" s="6"/>
      <c r="H22" s="6">
        <f t="shared" si="6"/>
        <v>200000</v>
      </c>
      <c r="I22" s="13">
        <v>100000</v>
      </c>
      <c r="J22" s="6"/>
      <c r="K22" s="6">
        <f t="shared" si="7"/>
        <v>100000</v>
      </c>
      <c r="L22" s="6">
        <v>100000</v>
      </c>
      <c r="M22" s="6"/>
      <c r="N22" s="6">
        <f t="shared" si="8"/>
        <v>100000</v>
      </c>
    </row>
    <row r="23" spans="1:14" ht="25.5" x14ac:dyDescent="0.2">
      <c r="A23" s="1">
        <v>4</v>
      </c>
      <c r="B23" s="7" t="s">
        <v>24</v>
      </c>
      <c r="C23" s="6"/>
      <c r="D23" s="6"/>
      <c r="E23" s="6">
        <f t="shared" si="5"/>
        <v>0</v>
      </c>
      <c r="F23" s="6"/>
      <c r="G23" s="6"/>
      <c r="H23" s="6">
        <f t="shared" si="6"/>
        <v>0</v>
      </c>
      <c r="I23" s="13"/>
      <c r="J23" s="6"/>
      <c r="K23" s="6">
        <f t="shared" si="7"/>
        <v>0</v>
      </c>
      <c r="L23" s="6"/>
      <c r="M23" s="6"/>
      <c r="N23" s="6">
        <f t="shared" si="8"/>
        <v>0</v>
      </c>
    </row>
    <row r="24" spans="1:14" ht="102" x14ac:dyDescent="0.2">
      <c r="A24" s="1">
        <v>5</v>
      </c>
      <c r="B24" s="7" t="s">
        <v>25</v>
      </c>
      <c r="C24" s="6"/>
      <c r="D24" s="6"/>
      <c r="E24" s="6">
        <f t="shared" si="5"/>
        <v>0</v>
      </c>
      <c r="F24" s="6"/>
      <c r="G24" s="6"/>
      <c r="H24" s="6">
        <f t="shared" si="6"/>
        <v>0</v>
      </c>
      <c r="I24" s="13"/>
      <c r="J24" s="6">
        <v>0</v>
      </c>
      <c r="K24" s="6">
        <f t="shared" si="7"/>
        <v>0</v>
      </c>
      <c r="L24" s="6"/>
      <c r="M24" s="6">
        <v>0</v>
      </c>
      <c r="N24" s="6">
        <f t="shared" si="8"/>
        <v>0</v>
      </c>
    </row>
    <row r="25" spans="1:14" ht="76.5" x14ac:dyDescent="0.2">
      <c r="A25" s="1">
        <v>6</v>
      </c>
      <c r="B25" s="7" t="s">
        <v>26</v>
      </c>
      <c r="C25" s="6"/>
      <c r="D25" s="6"/>
      <c r="E25" s="6">
        <f t="shared" si="5"/>
        <v>0</v>
      </c>
      <c r="F25" s="6"/>
      <c r="G25" s="6"/>
      <c r="H25" s="6">
        <f t="shared" si="6"/>
        <v>0</v>
      </c>
      <c r="I25" s="13"/>
      <c r="J25" s="6">
        <v>0</v>
      </c>
      <c r="K25" s="6">
        <f t="shared" si="7"/>
        <v>0</v>
      </c>
      <c r="L25" s="6"/>
      <c r="M25" s="6">
        <v>0</v>
      </c>
      <c r="N25" s="6">
        <f t="shared" si="8"/>
        <v>0</v>
      </c>
    </row>
    <row r="26" spans="1:14" ht="76.5" x14ac:dyDescent="0.2">
      <c r="A26" s="1">
        <v>7</v>
      </c>
      <c r="B26" s="7" t="s">
        <v>27</v>
      </c>
      <c r="C26" s="6"/>
      <c r="D26" s="6"/>
      <c r="E26" s="6">
        <f t="shared" si="5"/>
        <v>0</v>
      </c>
      <c r="F26" s="6"/>
      <c r="G26" s="6"/>
      <c r="H26" s="6">
        <f t="shared" si="6"/>
        <v>0</v>
      </c>
      <c r="I26" s="13">
        <v>0</v>
      </c>
      <c r="J26" s="6"/>
      <c r="K26" s="6">
        <f t="shared" si="7"/>
        <v>0</v>
      </c>
      <c r="L26" s="6">
        <v>0</v>
      </c>
      <c r="M26" s="6"/>
      <c r="N26" s="6">
        <f t="shared" si="8"/>
        <v>0</v>
      </c>
    </row>
    <row r="27" spans="1:14" x14ac:dyDescent="0.2">
      <c r="A27" s="1">
        <v>8</v>
      </c>
      <c r="B27" s="7" t="s">
        <v>28</v>
      </c>
      <c r="C27" s="6"/>
      <c r="D27" s="6">
        <v>299550</v>
      </c>
      <c r="E27" s="6">
        <f t="shared" si="5"/>
        <v>299550</v>
      </c>
      <c r="F27" s="6"/>
      <c r="G27" s="6">
        <v>299550</v>
      </c>
      <c r="H27" s="6">
        <f t="shared" si="6"/>
        <v>299550</v>
      </c>
      <c r="I27" s="13"/>
      <c r="J27" s="6">
        <v>0</v>
      </c>
      <c r="K27" s="6">
        <f t="shared" si="7"/>
        <v>0</v>
      </c>
      <c r="L27" s="6"/>
      <c r="M27" s="6">
        <v>0</v>
      </c>
      <c r="N27" s="6">
        <f t="shared" si="8"/>
        <v>0</v>
      </c>
    </row>
    <row r="28" spans="1:14" ht="38.25" x14ac:dyDescent="0.2">
      <c r="A28" s="1">
        <v>9</v>
      </c>
      <c r="B28" s="7" t="s">
        <v>29</v>
      </c>
      <c r="C28" s="6"/>
      <c r="D28" s="6"/>
      <c r="E28" s="6">
        <f t="shared" si="5"/>
        <v>0</v>
      </c>
      <c r="F28" s="6"/>
      <c r="G28" s="6"/>
      <c r="H28" s="6">
        <f t="shared" si="6"/>
        <v>0</v>
      </c>
      <c r="I28" s="13">
        <v>0</v>
      </c>
      <c r="J28" s="6">
        <v>0</v>
      </c>
      <c r="K28" s="6">
        <f t="shared" si="7"/>
        <v>0</v>
      </c>
      <c r="L28" s="6">
        <v>0</v>
      </c>
      <c r="M28" s="6"/>
      <c r="N28" s="6">
        <f t="shared" si="8"/>
        <v>0</v>
      </c>
    </row>
    <row r="29" spans="1:14" ht="38.25" x14ac:dyDescent="0.2">
      <c r="A29" s="1">
        <v>10</v>
      </c>
      <c r="B29" s="8" t="s">
        <v>49</v>
      </c>
      <c r="C29" s="6"/>
      <c r="D29" s="6">
        <v>93500</v>
      </c>
      <c r="E29" s="6"/>
      <c r="F29" s="6"/>
      <c r="G29" s="6">
        <v>93500</v>
      </c>
      <c r="H29" s="6"/>
      <c r="I29" s="13"/>
      <c r="J29" s="6"/>
      <c r="K29" s="6"/>
      <c r="L29" s="6"/>
      <c r="M29" s="6"/>
      <c r="N29" s="6"/>
    </row>
    <row r="30" spans="1:14" ht="51" x14ac:dyDescent="0.2">
      <c r="A30" s="1">
        <v>11</v>
      </c>
      <c r="B30" s="8" t="s">
        <v>55</v>
      </c>
      <c r="C30" s="6"/>
      <c r="D30" s="6"/>
      <c r="E30" s="6"/>
      <c r="F30" s="6"/>
      <c r="G30" s="6"/>
      <c r="H30" s="6"/>
      <c r="I30" s="13">
        <v>43500</v>
      </c>
      <c r="J30" s="6"/>
      <c r="K30" s="6"/>
      <c r="L30" s="6">
        <v>43500</v>
      </c>
      <c r="M30" s="6"/>
      <c r="N30" s="6"/>
    </row>
    <row r="31" spans="1:14" ht="159.75" customHeight="1" x14ac:dyDescent="0.2">
      <c r="A31" s="1">
        <v>12</v>
      </c>
      <c r="B31" s="8" t="s">
        <v>56</v>
      </c>
      <c r="C31" s="6"/>
      <c r="D31" s="6"/>
      <c r="E31" s="6"/>
      <c r="F31" s="6"/>
      <c r="G31" s="6"/>
      <c r="H31" s="6"/>
      <c r="I31" s="13"/>
      <c r="J31" s="6">
        <v>92000</v>
      </c>
      <c r="K31" s="6"/>
      <c r="L31" s="6"/>
      <c r="M31" s="6">
        <v>92000</v>
      </c>
      <c r="N31" s="6"/>
    </row>
    <row r="32" spans="1:14" ht="140.25" x14ac:dyDescent="0.2">
      <c r="A32" s="1">
        <v>13</v>
      </c>
      <c r="B32" s="8" t="s">
        <v>57</v>
      </c>
      <c r="C32" s="6"/>
      <c r="D32" s="6"/>
      <c r="E32" s="6"/>
      <c r="F32" s="6"/>
      <c r="G32" s="6"/>
      <c r="H32" s="6"/>
      <c r="I32" s="13">
        <v>43568</v>
      </c>
      <c r="J32" s="6"/>
      <c r="K32" s="6"/>
      <c r="L32" s="6">
        <v>43568</v>
      </c>
      <c r="M32" s="6"/>
      <c r="N32" s="6"/>
    </row>
    <row r="33" spans="1:14" x14ac:dyDescent="0.2">
      <c r="A33" s="1"/>
      <c r="B33" s="1" t="s">
        <v>19</v>
      </c>
      <c r="C33" s="6">
        <f>SUM(C20:C28)</f>
        <v>4660000</v>
      </c>
      <c r="D33" s="6">
        <f>SUM(D20:D28)</f>
        <v>299550</v>
      </c>
      <c r="E33" s="6">
        <f>C33+D33</f>
        <v>4959550</v>
      </c>
      <c r="F33" s="6">
        <f>SUM(F20:F28)</f>
        <v>4660000</v>
      </c>
      <c r="G33" s="6">
        <f>SUM(G20:G28)</f>
        <v>299550</v>
      </c>
      <c r="H33" s="6">
        <f>F33+G33</f>
        <v>4959550</v>
      </c>
      <c r="I33" s="13">
        <f>SUM(I20:I28)</f>
        <v>5000000</v>
      </c>
      <c r="J33" s="6">
        <f>SUM(J20:J28)</f>
        <v>0</v>
      </c>
      <c r="K33" s="6">
        <f>I33+J33</f>
        <v>5000000</v>
      </c>
      <c r="L33" s="6">
        <f>SUM(L20:L28)</f>
        <v>4907379.4000000004</v>
      </c>
      <c r="M33" s="6">
        <f>SUM(M20:M28)</f>
        <v>0</v>
      </c>
      <c r="N33" s="6">
        <f>L33+M33</f>
        <v>4907379.4000000004</v>
      </c>
    </row>
    <row r="34" spans="1:14" x14ac:dyDescent="0.2">
      <c r="A34" s="5" t="s">
        <v>30</v>
      </c>
      <c r="B34" s="5"/>
      <c r="C34" s="6"/>
      <c r="D34" s="6"/>
      <c r="E34" s="6"/>
      <c r="F34" s="6"/>
      <c r="G34" s="6"/>
      <c r="H34" s="6"/>
      <c r="I34" s="13"/>
      <c r="J34" s="6"/>
      <c r="K34" s="6"/>
      <c r="L34" s="6"/>
      <c r="M34" s="6"/>
      <c r="N34" s="6"/>
    </row>
    <row r="35" spans="1:14" x14ac:dyDescent="0.2">
      <c r="A35" s="1">
        <v>1</v>
      </c>
      <c r="B35" s="7" t="s">
        <v>31</v>
      </c>
      <c r="C35" s="6">
        <v>137465</v>
      </c>
      <c r="D35" s="6"/>
      <c r="E35" s="6">
        <f t="shared" ref="E35:E40" si="9">C35+D35</f>
        <v>137465</v>
      </c>
      <c r="F35" s="6">
        <v>137465</v>
      </c>
      <c r="G35" s="6"/>
      <c r="H35" s="6">
        <f t="shared" ref="H35:H40" si="10">F35+G35</f>
        <v>137465</v>
      </c>
      <c r="I35" s="13">
        <v>121003</v>
      </c>
      <c r="J35" s="6"/>
      <c r="K35" s="6">
        <v>121003</v>
      </c>
      <c r="L35" s="6">
        <v>28230.400000000001</v>
      </c>
      <c r="M35" s="6"/>
      <c r="N35" s="6">
        <f t="shared" ref="N35:N40" si="11">L35+M35</f>
        <v>28230.400000000001</v>
      </c>
    </row>
    <row r="36" spans="1:14" x14ac:dyDescent="0.2">
      <c r="A36" s="1">
        <v>2</v>
      </c>
      <c r="B36" s="7" t="s">
        <v>32</v>
      </c>
      <c r="C36" s="6">
        <v>826535</v>
      </c>
      <c r="D36" s="6"/>
      <c r="E36" s="6">
        <f t="shared" si="9"/>
        <v>826535</v>
      </c>
      <c r="F36" s="6">
        <v>826535</v>
      </c>
      <c r="G36" s="6"/>
      <c r="H36" s="6">
        <f t="shared" si="10"/>
        <v>826535</v>
      </c>
      <c r="I36" s="13">
        <v>810979</v>
      </c>
      <c r="J36" s="6"/>
      <c r="K36" s="6">
        <v>810979</v>
      </c>
      <c r="L36" s="6">
        <v>810979</v>
      </c>
      <c r="M36" s="6"/>
      <c r="N36" s="6">
        <f t="shared" si="11"/>
        <v>810979</v>
      </c>
    </row>
    <row r="37" spans="1:14" ht="38.25" x14ac:dyDescent="0.2">
      <c r="A37" s="1">
        <v>3</v>
      </c>
      <c r="B37" s="7" t="s">
        <v>33</v>
      </c>
      <c r="C37" s="6">
        <v>0</v>
      </c>
      <c r="D37" s="6"/>
      <c r="E37" s="6">
        <f t="shared" si="9"/>
        <v>0</v>
      </c>
      <c r="F37" s="6">
        <v>0</v>
      </c>
      <c r="G37" s="6"/>
      <c r="H37" s="6">
        <f t="shared" si="10"/>
        <v>0</v>
      </c>
      <c r="I37" s="13">
        <v>57496</v>
      </c>
      <c r="J37" s="6"/>
      <c r="K37" s="6">
        <f>I37+J37</f>
        <v>57496</v>
      </c>
      <c r="L37" s="6">
        <v>57487.5</v>
      </c>
      <c r="M37" s="6"/>
      <c r="N37" s="6">
        <f t="shared" si="11"/>
        <v>57487.5</v>
      </c>
    </row>
    <row r="38" spans="1:14" x14ac:dyDescent="0.2">
      <c r="A38" s="1">
        <v>4</v>
      </c>
      <c r="B38" s="7" t="s">
        <v>34</v>
      </c>
      <c r="C38" s="6">
        <v>310364</v>
      </c>
      <c r="D38" s="6"/>
      <c r="E38" s="6">
        <f t="shared" si="9"/>
        <v>310364</v>
      </c>
      <c r="F38" s="6">
        <v>310364</v>
      </c>
      <c r="G38" s="6"/>
      <c r="H38" s="6">
        <f t="shared" si="10"/>
        <v>310364</v>
      </c>
      <c r="I38" s="13">
        <v>235704</v>
      </c>
      <c r="J38" s="6"/>
      <c r="K38" s="6">
        <f>I38+J38</f>
        <v>235704</v>
      </c>
      <c r="L38" s="6">
        <v>181829</v>
      </c>
      <c r="M38" s="6"/>
      <c r="N38" s="6">
        <f t="shared" si="11"/>
        <v>181829</v>
      </c>
    </row>
    <row r="39" spans="1:14" ht="25.5" x14ac:dyDescent="0.2">
      <c r="A39" s="1">
        <v>5</v>
      </c>
      <c r="B39" s="7" t="s">
        <v>35</v>
      </c>
      <c r="C39" s="6"/>
      <c r="D39" s="6"/>
      <c r="E39" s="6">
        <f t="shared" si="9"/>
        <v>0</v>
      </c>
      <c r="F39" s="6"/>
      <c r="G39" s="6"/>
      <c r="H39" s="6">
        <f t="shared" si="10"/>
        <v>0</v>
      </c>
      <c r="I39" s="13">
        <v>0</v>
      </c>
      <c r="J39" s="6"/>
      <c r="K39" s="6">
        <f>I39+J39</f>
        <v>0</v>
      </c>
      <c r="L39" s="6"/>
      <c r="M39" s="6"/>
      <c r="N39" s="6">
        <f t="shared" si="11"/>
        <v>0</v>
      </c>
    </row>
    <row r="40" spans="1:14" x14ac:dyDescent="0.2">
      <c r="A40" s="1"/>
      <c r="B40" s="1" t="s">
        <v>19</v>
      </c>
      <c r="C40" s="6">
        <f>SUM(C35:C39)</f>
        <v>1274364</v>
      </c>
      <c r="D40" s="6">
        <f>SUM(D35:D39)</f>
        <v>0</v>
      </c>
      <c r="E40" s="6">
        <f t="shared" si="9"/>
        <v>1274364</v>
      </c>
      <c r="F40" s="6">
        <f>SUM(F35:F39)</f>
        <v>1274364</v>
      </c>
      <c r="G40" s="6">
        <f>SUM(G35:G39)</f>
        <v>0</v>
      </c>
      <c r="H40" s="6">
        <f t="shared" si="10"/>
        <v>1274364</v>
      </c>
      <c r="I40" s="13">
        <f>SUM(I35:I39)</f>
        <v>1225182</v>
      </c>
      <c r="J40" s="6">
        <f>SUM(J35:J39)</f>
        <v>0</v>
      </c>
      <c r="K40" s="6">
        <f>I40+J40</f>
        <v>1225182</v>
      </c>
      <c r="L40" s="6">
        <f>SUM(L35:L39)</f>
        <v>1078525.8999999999</v>
      </c>
      <c r="M40" s="6">
        <f>SUM(M35:M39)</f>
        <v>0</v>
      </c>
      <c r="N40" s="6">
        <f t="shared" si="11"/>
        <v>1078525.8999999999</v>
      </c>
    </row>
    <row r="41" spans="1:14" x14ac:dyDescent="0.2">
      <c r="A41" s="5" t="s">
        <v>36</v>
      </c>
      <c r="B41" s="5"/>
      <c r="C41" s="5"/>
      <c r="D41" s="1"/>
      <c r="E41" s="1"/>
      <c r="F41" s="1"/>
      <c r="G41" s="1"/>
      <c r="H41" s="1"/>
      <c r="I41" s="14"/>
      <c r="J41" s="1"/>
      <c r="K41" s="1"/>
      <c r="L41" s="1"/>
      <c r="M41" s="1"/>
      <c r="N41" s="1"/>
    </row>
    <row r="42" spans="1:14" ht="38.25" x14ac:dyDescent="0.2">
      <c r="A42" s="5">
        <v>1</v>
      </c>
      <c r="B42" s="9" t="s">
        <v>51</v>
      </c>
      <c r="C42" s="11">
        <v>0</v>
      </c>
      <c r="D42" s="6">
        <v>0</v>
      </c>
      <c r="E42" s="6">
        <f>C42+D42</f>
        <v>0</v>
      </c>
      <c r="F42" s="6">
        <v>0</v>
      </c>
      <c r="G42" s="6">
        <v>0</v>
      </c>
      <c r="H42" s="6">
        <f>F42+G42</f>
        <v>0</v>
      </c>
      <c r="I42" s="13">
        <v>0</v>
      </c>
      <c r="J42" s="6">
        <v>0</v>
      </c>
      <c r="K42" s="6">
        <f>I42+J42</f>
        <v>0</v>
      </c>
      <c r="L42" s="6">
        <v>0</v>
      </c>
      <c r="M42" s="6">
        <v>0</v>
      </c>
      <c r="N42" s="6">
        <f>L42+M42</f>
        <v>0</v>
      </c>
    </row>
    <row r="43" spans="1:14" ht="38.25" x14ac:dyDescent="0.2">
      <c r="A43" s="1">
        <v>2</v>
      </c>
      <c r="B43" s="7" t="s">
        <v>37</v>
      </c>
      <c r="C43" s="6">
        <v>0</v>
      </c>
      <c r="D43" s="6">
        <v>0</v>
      </c>
      <c r="E43" s="6">
        <f t="shared" ref="E43:E50" si="12">C43+D43</f>
        <v>0</v>
      </c>
      <c r="F43" s="6">
        <v>0</v>
      </c>
      <c r="G43" s="6">
        <v>0</v>
      </c>
      <c r="H43" s="6">
        <f t="shared" ref="H43:H50" si="13">F43+G43</f>
        <v>0</v>
      </c>
      <c r="I43" s="13">
        <v>0</v>
      </c>
      <c r="J43" s="6">
        <v>0</v>
      </c>
      <c r="K43" s="6">
        <f t="shared" ref="K43:K50" si="14">I43+J43</f>
        <v>0</v>
      </c>
      <c r="L43" s="6">
        <v>0</v>
      </c>
      <c r="M43" s="6">
        <v>0</v>
      </c>
      <c r="N43" s="6">
        <f t="shared" ref="N43:N50" si="15">L43+M43</f>
        <v>0</v>
      </c>
    </row>
    <row r="44" spans="1:14" ht="51" x14ac:dyDescent="0.2">
      <c r="A44" s="1">
        <v>3</v>
      </c>
      <c r="B44" s="7" t="s">
        <v>38</v>
      </c>
      <c r="C44" s="6">
        <v>0</v>
      </c>
      <c r="D44" s="6">
        <v>0</v>
      </c>
      <c r="E44" s="6">
        <f t="shared" si="12"/>
        <v>0</v>
      </c>
      <c r="F44" s="6">
        <v>0</v>
      </c>
      <c r="G44" s="6">
        <v>0</v>
      </c>
      <c r="H44" s="6">
        <f t="shared" si="13"/>
        <v>0</v>
      </c>
      <c r="I44" s="13">
        <v>0</v>
      </c>
      <c r="J44" s="6">
        <v>0</v>
      </c>
      <c r="K44" s="6">
        <f t="shared" si="14"/>
        <v>0</v>
      </c>
      <c r="L44" s="6">
        <v>0</v>
      </c>
      <c r="M44" s="6">
        <v>0</v>
      </c>
      <c r="N44" s="6">
        <f t="shared" si="15"/>
        <v>0</v>
      </c>
    </row>
    <row r="45" spans="1:14" ht="51" x14ac:dyDescent="0.2">
      <c r="A45" s="1">
        <v>4</v>
      </c>
      <c r="B45" s="7" t="s">
        <v>39</v>
      </c>
      <c r="C45" s="6">
        <v>0</v>
      </c>
      <c r="D45" s="6">
        <v>0</v>
      </c>
      <c r="E45" s="6">
        <f t="shared" si="12"/>
        <v>0</v>
      </c>
      <c r="F45" s="6">
        <v>0</v>
      </c>
      <c r="G45" s="6">
        <v>0</v>
      </c>
      <c r="H45" s="6">
        <f t="shared" si="13"/>
        <v>0</v>
      </c>
      <c r="I45" s="13">
        <v>0</v>
      </c>
      <c r="J45" s="6">
        <v>0</v>
      </c>
      <c r="K45" s="6">
        <f t="shared" si="14"/>
        <v>0</v>
      </c>
      <c r="L45" s="6">
        <v>0</v>
      </c>
      <c r="M45" s="6">
        <v>0</v>
      </c>
      <c r="N45" s="6">
        <f t="shared" si="15"/>
        <v>0</v>
      </c>
    </row>
    <row r="46" spans="1:14" x14ac:dyDescent="0.2">
      <c r="A46" s="1">
        <v>5</v>
      </c>
      <c r="B46" s="7" t="s">
        <v>40</v>
      </c>
      <c r="C46" s="6">
        <v>0</v>
      </c>
      <c r="D46" s="6">
        <v>0</v>
      </c>
      <c r="E46" s="6">
        <f t="shared" si="12"/>
        <v>0</v>
      </c>
      <c r="F46" s="6">
        <v>0</v>
      </c>
      <c r="G46" s="6">
        <v>0</v>
      </c>
      <c r="H46" s="6">
        <f t="shared" si="13"/>
        <v>0</v>
      </c>
      <c r="I46" s="13">
        <v>0</v>
      </c>
      <c r="J46" s="6">
        <v>0</v>
      </c>
      <c r="K46" s="6">
        <f t="shared" si="14"/>
        <v>0</v>
      </c>
      <c r="L46" s="6">
        <v>0</v>
      </c>
      <c r="M46" s="6">
        <v>0</v>
      </c>
      <c r="N46" s="6">
        <f t="shared" si="15"/>
        <v>0</v>
      </c>
    </row>
    <row r="47" spans="1:14" ht="38.25" x14ac:dyDescent="0.2">
      <c r="A47" s="1">
        <v>6</v>
      </c>
      <c r="B47" s="8" t="s">
        <v>52</v>
      </c>
      <c r="C47" s="6">
        <v>0</v>
      </c>
      <c r="D47" s="6">
        <v>0</v>
      </c>
      <c r="E47" s="6">
        <f t="shared" si="12"/>
        <v>0</v>
      </c>
      <c r="F47" s="6">
        <v>0</v>
      </c>
      <c r="G47" s="6">
        <v>0</v>
      </c>
      <c r="H47" s="6">
        <f t="shared" si="13"/>
        <v>0</v>
      </c>
      <c r="I47" s="13">
        <v>0</v>
      </c>
      <c r="J47" s="6">
        <v>0</v>
      </c>
      <c r="K47" s="6">
        <f t="shared" si="14"/>
        <v>0</v>
      </c>
      <c r="L47" s="6">
        <v>0</v>
      </c>
      <c r="M47" s="6">
        <v>0</v>
      </c>
      <c r="N47" s="6">
        <f t="shared" si="15"/>
        <v>0</v>
      </c>
    </row>
    <row r="48" spans="1:14" ht="89.25" x14ac:dyDescent="0.2">
      <c r="A48" s="1">
        <v>7</v>
      </c>
      <c r="B48" s="7" t="s">
        <v>41</v>
      </c>
      <c r="C48" s="6">
        <v>0</v>
      </c>
      <c r="D48" s="6">
        <v>0</v>
      </c>
      <c r="E48" s="6">
        <f t="shared" si="12"/>
        <v>0</v>
      </c>
      <c r="F48" s="6">
        <v>0</v>
      </c>
      <c r="G48" s="6">
        <v>0</v>
      </c>
      <c r="H48" s="6">
        <f t="shared" si="13"/>
        <v>0</v>
      </c>
      <c r="I48" s="13">
        <v>0</v>
      </c>
      <c r="J48" s="6">
        <v>0</v>
      </c>
      <c r="K48" s="6">
        <f t="shared" si="14"/>
        <v>0</v>
      </c>
      <c r="L48" s="6">
        <v>0</v>
      </c>
      <c r="M48" s="6">
        <v>0</v>
      </c>
      <c r="N48" s="6">
        <f t="shared" si="15"/>
        <v>0</v>
      </c>
    </row>
    <row r="49" spans="1:14" ht="76.5" x14ac:dyDescent="0.2">
      <c r="A49" s="1">
        <v>8</v>
      </c>
      <c r="B49" s="7" t="s">
        <v>42</v>
      </c>
      <c r="C49" s="6">
        <v>0</v>
      </c>
      <c r="D49" s="6">
        <v>0</v>
      </c>
      <c r="E49" s="6">
        <f t="shared" si="12"/>
        <v>0</v>
      </c>
      <c r="F49" s="6">
        <v>0</v>
      </c>
      <c r="G49" s="6">
        <v>0</v>
      </c>
      <c r="H49" s="6">
        <f t="shared" si="13"/>
        <v>0</v>
      </c>
      <c r="I49" s="13">
        <v>0</v>
      </c>
      <c r="J49" s="6">
        <v>0</v>
      </c>
      <c r="K49" s="6">
        <f t="shared" si="14"/>
        <v>0</v>
      </c>
      <c r="L49" s="6">
        <v>0</v>
      </c>
      <c r="M49" s="6">
        <v>0</v>
      </c>
      <c r="N49" s="6">
        <f t="shared" si="15"/>
        <v>0</v>
      </c>
    </row>
    <row r="50" spans="1:14" ht="102" x14ac:dyDescent="0.2">
      <c r="A50" s="1">
        <v>9</v>
      </c>
      <c r="B50" s="8" t="s">
        <v>50</v>
      </c>
      <c r="C50" s="6">
        <v>500000</v>
      </c>
      <c r="D50" s="6">
        <v>0</v>
      </c>
      <c r="E50" s="6">
        <f t="shared" si="12"/>
        <v>500000</v>
      </c>
      <c r="F50" s="6">
        <v>500000</v>
      </c>
      <c r="G50" s="6">
        <v>0</v>
      </c>
      <c r="H50" s="6">
        <f t="shared" si="13"/>
        <v>500000</v>
      </c>
      <c r="I50" s="13">
        <v>0</v>
      </c>
      <c r="J50" s="6">
        <v>0</v>
      </c>
      <c r="K50" s="6">
        <f t="shared" si="14"/>
        <v>0</v>
      </c>
      <c r="L50" s="6">
        <v>0</v>
      </c>
      <c r="M50" s="6">
        <v>0</v>
      </c>
      <c r="N50" s="6">
        <f t="shared" si="15"/>
        <v>0</v>
      </c>
    </row>
    <row r="51" spans="1:14" x14ac:dyDescent="0.2">
      <c r="A51" s="1"/>
      <c r="B51" s="1" t="s">
        <v>19</v>
      </c>
      <c r="C51" s="6">
        <f>SUM(C42:C50)</f>
        <v>500000</v>
      </c>
      <c r="D51" s="6">
        <f t="shared" ref="D51:N51" si="16">SUM(D42:D50)</f>
        <v>0</v>
      </c>
      <c r="E51" s="6">
        <f t="shared" si="16"/>
        <v>500000</v>
      </c>
      <c r="F51" s="6">
        <f t="shared" si="16"/>
        <v>500000</v>
      </c>
      <c r="G51" s="6">
        <f t="shared" si="16"/>
        <v>0</v>
      </c>
      <c r="H51" s="6">
        <f t="shared" si="16"/>
        <v>500000</v>
      </c>
      <c r="I51" s="6">
        <f t="shared" si="16"/>
        <v>0</v>
      </c>
      <c r="J51" s="6">
        <f t="shared" si="16"/>
        <v>0</v>
      </c>
      <c r="K51" s="6">
        <f t="shared" si="16"/>
        <v>0</v>
      </c>
      <c r="L51" s="6">
        <f t="shared" si="16"/>
        <v>0</v>
      </c>
      <c r="M51" s="6">
        <f t="shared" si="16"/>
        <v>0</v>
      </c>
      <c r="N51" s="6">
        <f t="shared" si="16"/>
        <v>0</v>
      </c>
    </row>
    <row r="52" spans="1:14" x14ac:dyDescent="0.2">
      <c r="A52" s="1"/>
      <c r="B52" s="1" t="s">
        <v>43</v>
      </c>
      <c r="C52" s="1">
        <f>C18+C33+C40+C51</f>
        <v>25790064</v>
      </c>
      <c r="D52" s="1">
        <f t="shared" ref="D52:N52" si="17">D18+D33+D40+D51</f>
        <v>899550</v>
      </c>
      <c r="E52" s="1">
        <f t="shared" si="17"/>
        <v>26689614</v>
      </c>
      <c r="F52" s="1">
        <f t="shared" si="17"/>
        <v>24761315.349999998</v>
      </c>
      <c r="G52" s="1">
        <f t="shared" si="17"/>
        <v>860021</v>
      </c>
      <c r="H52" s="1">
        <f t="shared" si="17"/>
        <v>25621336.349999998</v>
      </c>
      <c r="I52" s="1">
        <f t="shared" si="17"/>
        <v>28193102</v>
      </c>
      <c r="J52" s="1">
        <f t="shared" si="17"/>
        <v>469040</v>
      </c>
      <c r="K52" s="1">
        <f t="shared" si="17"/>
        <v>28662142</v>
      </c>
      <c r="L52" s="1">
        <f t="shared" si="17"/>
        <v>26851903.469999999</v>
      </c>
      <c r="M52" s="1">
        <f t="shared" si="17"/>
        <v>469040</v>
      </c>
      <c r="N52" s="1">
        <f t="shared" si="17"/>
        <v>27320943.469999999</v>
      </c>
    </row>
    <row r="53" spans="1:14" ht="38.25" customHeight="1" x14ac:dyDescent="0.3">
      <c r="A53" s="34" t="s">
        <v>61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</sheetData>
  <mergeCells count="5">
    <mergeCell ref="C1:E1"/>
    <mergeCell ref="F1:H1"/>
    <mergeCell ref="I1:K1"/>
    <mergeCell ref="L1:N1"/>
    <mergeCell ref="A53:N53"/>
  </mergeCells>
  <pageMargins left="0.70866141732283472" right="0.70866141732283472" top="0.74803149606299213" bottom="0.39370078740157483" header="0.31496062992125984" footer="0.31496062992125984"/>
  <pageSetup paperSize="9" scale="82" fitToHeight="0" orientation="landscape" r:id="rId1"/>
  <rowBreaks count="3" manualBreakCount="3">
    <brk id="16" max="13" man="1"/>
    <brk id="30" max="16383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Аркуш1</vt:lpstr>
      <vt:lpstr>Аркуш2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МР</cp:lastModifiedBy>
  <cp:lastPrinted>2026-02-10T14:45:44Z</cp:lastPrinted>
  <dcterms:created xsi:type="dcterms:W3CDTF">2024-08-12T05:44:58Z</dcterms:created>
  <dcterms:modified xsi:type="dcterms:W3CDTF">2026-02-10T14:53:44Z</dcterms:modified>
</cp:coreProperties>
</file>